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firstSheet="3" activeTab="12"/>
  </bookViews>
  <sheets>
    <sheet name="Acronym Key" sheetId="1" r:id="rId1"/>
    <sheet name="JUL" sheetId="2" r:id="rId2"/>
    <sheet name="AUG" sheetId="3" r:id="rId3"/>
    <sheet name="SEP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" sheetId="10" r:id="rId10"/>
    <sheet name="APR" sheetId="11" r:id="rId11"/>
    <sheet name="MAY" sheetId="12" r:id="rId12"/>
    <sheet name="JUN" sheetId="13" r:id="rId13"/>
    <sheet name="STATE TOTALS" sheetId="14" r:id="rId14"/>
    <sheet name="OAHU TOTALS" sheetId="15" r:id="rId15"/>
    <sheet name="HAWAII TOTALS" sheetId="16" r:id="rId16"/>
    <sheet name="Sheet3" sheetId="17" r:id="rId17"/>
    <sheet name="KAUAI TOTALS" sheetId="18" r:id="rId18"/>
    <sheet name="MAUI (ISLAND) TOTALS" sheetId="19" r:id="rId19"/>
    <sheet name="MOLOKAI TOTALS" sheetId="20" r:id="rId20"/>
    <sheet name="LANAI TOTALS" sheetId="21" r:id="rId21"/>
    <sheet name="MAUI COUNTY TOTALS" sheetId="22" r:id="rId22"/>
    <sheet name="Sheet1" sheetId="23" r:id="rId23"/>
    <sheet name="Sheet2" sheetId="24" r:id="rId24"/>
  </sheets>
  <definedNames/>
  <calcPr fullCalcOnLoad="1"/>
</workbook>
</file>

<file path=xl/sharedStrings.xml><?xml version="1.0" encoding="utf-8"?>
<sst xmlns="http://schemas.openxmlformats.org/spreadsheetml/2006/main" count="6454" uniqueCount="99">
  <si>
    <t>NUMBER OF PERSONS</t>
  </si>
  <si>
    <t>ISL/BR</t>
  </si>
  <si>
    <t>GA</t>
  </si>
  <si>
    <t>SSI</t>
  </si>
  <si>
    <t>ABD</t>
  </si>
  <si>
    <t>NPA</t>
  </si>
  <si>
    <t>TOTAL</t>
  </si>
  <si>
    <t>OB</t>
  </si>
  <si>
    <t>HB</t>
  </si>
  <si>
    <t>KB</t>
  </si>
  <si>
    <t>Maui</t>
  </si>
  <si>
    <t>Molokai</t>
  </si>
  <si>
    <t>Lanai</t>
  </si>
  <si>
    <t>MB</t>
  </si>
  <si>
    <t>STATE</t>
  </si>
  <si>
    <t>NUMBER OF HOUSEHOLDS</t>
  </si>
  <si>
    <t>COUPON ISSUANCE</t>
  </si>
  <si>
    <t>NUMBER OF HOUSEHOLDS &amp; PEOPLE BY CATEGORY &amp; AREA</t>
  </si>
  <si>
    <t>Island</t>
  </si>
  <si>
    <t>ALL CATEGORIES</t>
  </si>
  <si>
    <t>HHs</t>
  </si>
  <si>
    <t>PEOPLE</t>
  </si>
  <si>
    <t>AVE HH SIZE</t>
  </si>
  <si>
    <t>FSO</t>
  </si>
  <si>
    <t>MONEY PAYMENT</t>
  </si>
  <si>
    <t>NUMBER OF CASES &amp; PERSONS BY FA PROGRAM &amp; AREA</t>
  </si>
  <si>
    <t>All Programs</t>
  </si>
  <si>
    <t>TOTAL BENEFITS &amp; AVE BENEFITS BY AREA &amp; CATEGORY</t>
  </si>
  <si>
    <t>AVE BENEFIT</t>
  </si>
  <si>
    <t>BENEFITS</t>
  </si>
  <si>
    <t>CASELOAD</t>
  </si>
  <si>
    <t>PER CASE</t>
  </si>
  <si>
    <t>PER PERSON</t>
  </si>
  <si>
    <t>STATEWIDE</t>
  </si>
  <si>
    <t>FA</t>
  </si>
  <si>
    <t>Maui Island</t>
  </si>
  <si>
    <t>TOTAL BENEFITS BY FA PROGRAM &amp; AREA</t>
  </si>
  <si>
    <t>STATE-</t>
  </si>
  <si>
    <t>MAUI</t>
  </si>
  <si>
    <t>WIDE</t>
  </si>
  <si>
    <t>ISLAND</t>
  </si>
  <si>
    <t>MOLOKAI</t>
  </si>
  <si>
    <t>LANAI</t>
  </si>
  <si>
    <t>ALL PROGRAMS</t>
  </si>
  <si>
    <t>AVE BENEFITS BY FA CATEGORY (STATEWIDE)</t>
  </si>
  <si>
    <t>PER  HOUSEHOLD</t>
  </si>
  <si>
    <t>MONTH</t>
  </si>
  <si>
    <t>MON AVE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</si>
  <si>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</si>
  <si>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</si>
  <si>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</si>
  <si>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</si>
  <si>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</si>
  <si>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</si>
  <si>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</si>
  <si>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</si>
  <si>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</si>
  <si>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</si>
  <si>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</si>
  <si>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</si>
  <si>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HH</t>
  </si>
  <si>
    <t>NA</t>
  </si>
  <si>
    <t>TAONF</t>
  </si>
  <si>
    <t>TANF</t>
  </si>
  <si>
    <t>AVE HH</t>
  </si>
  <si>
    <t>SIZE</t>
  </si>
  <si>
    <t>NUMBER OF HOUSEHOLDS &amp; PEOPLE BY CATEGORY</t>
  </si>
  <si>
    <t>NUMBER OF CASES &amp; PERSONS BY FA PROGRAM</t>
  </si>
  <si>
    <t>CASES</t>
  </si>
  <si>
    <t>AVE BEN</t>
  </si>
  <si>
    <t>PER</t>
  </si>
  <si>
    <t>CASE</t>
  </si>
  <si>
    <t>PERSON</t>
  </si>
  <si>
    <t>TOTAL BENEFITS BY FA CATEGORY</t>
  </si>
  <si>
    <t>AVE BENEFITS BY FA CATEGORY</t>
  </si>
  <si>
    <t>ALL</t>
  </si>
  <si>
    <t>PROGS</t>
  </si>
  <si>
    <t>AVE</t>
  </si>
  <si>
    <t>BENEFIT</t>
  </si>
  <si>
    <t>TOTAL BENEFITS &amp; AVE BENEFITS BY CATEGORY</t>
  </si>
  <si>
    <t>% Timely</t>
  </si>
  <si>
    <t>Aged, Blind, Disable</t>
  </si>
  <si>
    <t>Average Household Size</t>
  </si>
  <si>
    <t>Financial Assistance</t>
  </si>
  <si>
    <t>Food Stamp Only</t>
  </si>
  <si>
    <t>General Assistance</t>
  </si>
  <si>
    <t>Hawaii Branch</t>
  </si>
  <si>
    <t>Household Size</t>
  </si>
  <si>
    <t>Island/Branch</t>
  </si>
  <si>
    <t>Kauai Branch</t>
  </si>
  <si>
    <t>Non-Public Assistance (SNAP only cases)</t>
  </si>
  <si>
    <t>Oahu Branch</t>
  </si>
  <si>
    <t>Number of Individuals</t>
  </si>
  <si>
    <t>Supplemental Security Income</t>
  </si>
  <si>
    <t>Temporary Assistance For Needy Families</t>
  </si>
  <si>
    <t>Temporary Assistance for Other Needy Families</t>
  </si>
  <si>
    <t>ACRONYMS</t>
  </si>
  <si>
    <t>Maui Branch (consists of Maui, Molokai and Lanai)</t>
  </si>
  <si>
    <t>*** Acronyms above also listed on each worksheet in far right columns.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</si>
</sst>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10" fontId="9" fillId="2" borderId="0" xfId="15" applyNumberFormat="1" applyFont="1" applyAlignment="1">
      <alignment horizontal="center"/>
    </xf>
    <xf numFmtId="10" fontId="0" fillId="33" borderId="0" xfId="0" applyNumberFormat="1" applyFont="1" applyFill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6:D27"/>
  <sheetViews>
    <sheetView showGridLines="0" zoomScalePageLayoutView="0" workbookViewId="0" topLeftCell="A2">
      <selection activeCell="A2" sqref="A2"/>
    </sheetView>
  </sheetViews>
  <sheetFormatPr defaultColWidth="9.140625" defaultRowHeight="12.75"/>
  <sheetData>
    <row r="6" ht="12.75">
      <c r="B6" s="19" t="s">
        <v>96</v>
      </c>
    </row>
    <row r="7" ht="12.75">
      <c r="B7" s="19"/>
    </row>
    <row r="8" spans="2:4" ht="12.75">
      <c r="B8" s="18" t="s">
        <v>4</v>
      </c>
      <c r="D8" s="19" t="s">
        <v>81</v>
      </c>
    </row>
    <row r="9" spans="2:4" ht="12.75">
      <c r="B9" s="18" t="s">
        <v>22</v>
      </c>
      <c r="D9" s="19" t="s">
        <v>82</v>
      </c>
    </row>
    <row r="10" spans="2:4" ht="12.75">
      <c r="B10" s="18" t="s">
        <v>34</v>
      </c>
      <c r="D10" s="19" t="s">
        <v>83</v>
      </c>
    </row>
    <row r="11" spans="2:4" ht="12.75">
      <c r="B11" s="18" t="s">
        <v>23</v>
      </c>
      <c r="D11" s="19" t="s">
        <v>84</v>
      </c>
    </row>
    <row r="12" spans="2:4" ht="12.75">
      <c r="B12" s="18" t="s">
        <v>2</v>
      </c>
      <c r="D12" s="19" t="s">
        <v>85</v>
      </c>
    </row>
    <row r="13" spans="2:4" ht="12.75">
      <c r="B13" s="18" t="s">
        <v>8</v>
      </c>
      <c r="D13" s="19" t="s">
        <v>86</v>
      </c>
    </row>
    <row r="14" spans="2:4" ht="12.75">
      <c r="B14" s="18" t="s">
        <v>20</v>
      </c>
      <c r="D14" s="19" t="s">
        <v>87</v>
      </c>
    </row>
    <row r="15" spans="2:4" ht="12.75">
      <c r="B15" s="18" t="s">
        <v>1</v>
      </c>
      <c r="D15" s="19" t="s">
        <v>88</v>
      </c>
    </row>
    <row r="16" spans="2:4" ht="12.75">
      <c r="B16" s="18" t="s">
        <v>9</v>
      </c>
      <c r="D16" s="19" t="s">
        <v>89</v>
      </c>
    </row>
    <row r="17" spans="2:4" ht="12.75">
      <c r="B17" s="18" t="s">
        <v>13</v>
      </c>
      <c r="D17" s="19" t="s">
        <v>97</v>
      </c>
    </row>
    <row r="18" spans="2:4" ht="12.75">
      <c r="B18" s="18" t="s">
        <v>5</v>
      </c>
      <c r="D18" s="19" t="s">
        <v>90</v>
      </c>
    </row>
    <row r="19" spans="2:4" ht="12.75">
      <c r="B19" s="18" t="s">
        <v>7</v>
      </c>
      <c r="D19" s="19" t="s">
        <v>91</v>
      </c>
    </row>
    <row r="20" spans="2:4" ht="12.75">
      <c r="B20" s="18" t="s">
        <v>21</v>
      </c>
      <c r="D20" s="19" t="s">
        <v>92</v>
      </c>
    </row>
    <row r="21" spans="2:4" ht="12.75">
      <c r="B21" s="18" t="s">
        <v>3</v>
      </c>
      <c r="D21" s="19" t="s">
        <v>93</v>
      </c>
    </row>
    <row r="22" spans="2:4" ht="12.75">
      <c r="B22" s="18" t="s">
        <v>63</v>
      </c>
      <c r="D22" s="19" t="s">
        <v>94</v>
      </c>
    </row>
    <row r="23" spans="2:4" ht="12.75">
      <c r="B23" s="18" t="s">
        <v>62</v>
      </c>
      <c r="D23" s="19" t="s">
        <v>95</v>
      </c>
    </row>
    <row r="27" ht="12.75">
      <c r="B27" s="19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25">
      <selection activeCell="G10" sqref="G10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6655</v>
      </c>
      <c r="C5" s="25">
        <v>26</v>
      </c>
      <c r="D5" s="25">
        <v>2422</v>
      </c>
      <c r="E5" s="25">
        <v>9524</v>
      </c>
      <c r="F5" s="25">
        <v>323</v>
      </c>
      <c r="G5" s="25">
        <v>81384</v>
      </c>
      <c r="H5" s="20">
        <f aca="true" t="shared" si="0" ref="H5:H11">SUM(B5:G5)</f>
        <v>100334</v>
      </c>
    </row>
    <row r="6" spans="1:14" ht="12.75">
      <c r="A6" s="4" t="s">
        <v>8</v>
      </c>
      <c r="B6" s="25">
        <v>3667</v>
      </c>
      <c r="C6" s="25">
        <v>13</v>
      </c>
      <c r="D6" s="25">
        <v>1078</v>
      </c>
      <c r="E6" s="25">
        <v>3327</v>
      </c>
      <c r="F6" s="25">
        <v>63</v>
      </c>
      <c r="G6" s="25">
        <v>36875</v>
      </c>
      <c r="H6" s="20">
        <f t="shared" si="0"/>
        <v>45023</v>
      </c>
      <c r="N6" s="19" t="s">
        <v>96</v>
      </c>
    </row>
    <row r="7" spans="1:14" ht="12.75">
      <c r="A7" s="4" t="s">
        <v>9</v>
      </c>
      <c r="B7" s="25">
        <v>466</v>
      </c>
      <c r="C7" s="25">
        <v>10</v>
      </c>
      <c r="D7" s="25">
        <v>194</v>
      </c>
      <c r="E7" s="25">
        <v>581</v>
      </c>
      <c r="F7" s="25">
        <v>14</v>
      </c>
      <c r="G7" s="25">
        <v>8522</v>
      </c>
      <c r="H7" s="20">
        <f t="shared" si="0"/>
        <v>9787</v>
      </c>
      <c r="N7" s="19"/>
    </row>
    <row r="8" spans="1:16" ht="12.75">
      <c r="A8" s="4" t="s">
        <v>10</v>
      </c>
      <c r="B8" s="25">
        <v>927</v>
      </c>
      <c r="C8" s="25">
        <v>0</v>
      </c>
      <c r="D8" s="25">
        <v>319</v>
      </c>
      <c r="E8" s="25">
        <v>1064</v>
      </c>
      <c r="F8" s="25">
        <v>25</v>
      </c>
      <c r="G8" s="25">
        <v>15627</v>
      </c>
      <c r="H8" s="20">
        <f t="shared" si="0"/>
        <v>17962</v>
      </c>
      <c r="N8" s="18" t="s">
        <v>4</v>
      </c>
      <c r="P8" s="19" t="s">
        <v>81</v>
      </c>
    </row>
    <row r="9" spans="1:16" ht="12.75">
      <c r="A9" s="4" t="s">
        <v>11</v>
      </c>
      <c r="B9" s="25">
        <v>326</v>
      </c>
      <c r="C9" s="25">
        <v>9</v>
      </c>
      <c r="D9" s="25">
        <v>42</v>
      </c>
      <c r="E9" s="25">
        <v>116</v>
      </c>
      <c r="F9" s="25">
        <v>2</v>
      </c>
      <c r="G9" s="25">
        <v>2123</v>
      </c>
      <c r="H9" s="20">
        <f t="shared" si="0"/>
        <v>2618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34</v>
      </c>
      <c r="C10" s="25">
        <v>0</v>
      </c>
      <c r="D10" s="25">
        <v>9</v>
      </c>
      <c r="E10" s="25">
        <v>19</v>
      </c>
      <c r="F10" s="25">
        <v>1</v>
      </c>
      <c r="G10" s="25">
        <v>318</v>
      </c>
      <c r="H10" s="20">
        <f t="shared" si="0"/>
        <v>381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1287</v>
      </c>
      <c r="C11" s="20">
        <f t="shared" si="1"/>
        <v>9</v>
      </c>
      <c r="D11" s="20">
        <f t="shared" si="1"/>
        <v>370</v>
      </c>
      <c r="E11" s="20">
        <f t="shared" si="1"/>
        <v>1199</v>
      </c>
      <c r="F11" s="20">
        <f t="shared" si="1"/>
        <v>28</v>
      </c>
      <c r="G11" s="20">
        <f t="shared" si="1"/>
        <v>18068</v>
      </c>
      <c r="H11" s="20">
        <f t="shared" si="0"/>
        <v>20961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12075</v>
      </c>
      <c r="C12" s="20">
        <f t="shared" si="2"/>
        <v>58</v>
      </c>
      <c r="D12" s="20">
        <f t="shared" si="2"/>
        <v>4064</v>
      </c>
      <c r="E12" s="20">
        <f t="shared" si="2"/>
        <v>14631</v>
      </c>
      <c r="F12" s="20">
        <f t="shared" si="2"/>
        <v>428</v>
      </c>
      <c r="G12" s="20">
        <f t="shared" si="2"/>
        <v>144849</v>
      </c>
      <c r="H12" s="20">
        <f t="shared" si="2"/>
        <v>176105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2056</v>
      </c>
      <c r="C16" s="25">
        <v>7</v>
      </c>
      <c r="D16" s="25">
        <v>2382</v>
      </c>
      <c r="E16" s="25">
        <v>8829</v>
      </c>
      <c r="F16" s="25">
        <v>284</v>
      </c>
      <c r="G16" s="25">
        <v>36089</v>
      </c>
      <c r="H16" s="20">
        <f aca="true" t="shared" si="3" ref="H16:H22">SUM(B16:G16)</f>
        <v>49647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1155</v>
      </c>
      <c r="C17" s="25">
        <v>3</v>
      </c>
      <c r="D17" s="25">
        <v>1061</v>
      </c>
      <c r="E17" s="25">
        <v>3205</v>
      </c>
      <c r="F17" s="25">
        <v>58</v>
      </c>
      <c r="G17" s="25">
        <v>18044</v>
      </c>
      <c r="H17" s="20">
        <f t="shared" si="3"/>
        <v>23526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156</v>
      </c>
      <c r="C18" s="25">
        <v>2</v>
      </c>
      <c r="D18" s="25">
        <v>193</v>
      </c>
      <c r="E18" s="25">
        <v>565</v>
      </c>
      <c r="F18" s="25">
        <v>13</v>
      </c>
      <c r="G18" s="25">
        <v>4030</v>
      </c>
      <c r="H18" s="20">
        <f t="shared" si="3"/>
        <v>4959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304</v>
      </c>
      <c r="C19" s="25">
        <v>0</v>
      </c>
      <c r="D19" s="25">
        <v>310</v>
      </c>
      <c r="E19" s="25">
        <v>1021</v>
      </c>
      <c r="F19" s="25">
        <v>23</v>
      </c>
      <c r="G19" s="25">
        <v>7685</v>
      </c>
      <c r="H19" s="20">
        <f t="shared" si="3"/>
        <v>9343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95</v>
      </c>
      <c r="C20" s="25">
        <v>2</v>
      </c>
      <c r="D20" s="25">
        <v>41</v>
      </c>
      <c r="E20" s="25">
        <v>112</v>
      </c>
      <c r="F20" s="25">
        <v>1</v>
      </c>
      <c r="G20" s="25">
        <v>940</v>
      </c>
      <c r="H20" s="20">
        <f t="shared" si="3"/>
        <v>1191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10</v>
      </c>
      <c r="C21" s="25">
        <v>0</v>
      </c>
      <c r="D21" s="25">
        <v>9</v>
      </c>
      <c r="E21" s="25">
        <v>19</v>
      </c>
      <c r="F21" s="25">
        <v>1</v>
      </c>
      <c r="G21" s="25">
        <v>135</v>
      </c>
      <c r="H21" s="20">
        <f t="shared" si="3"/>
        <v>174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409</v>
      </c>
      <c r="C22" s="20">
        <f t="shared" si="4"/>
        <v>2</v>
      </c>
      <c r="D22" s="20">
        <f t="shared" si="4"/>
        <v>360</v>
      </c>
      <c r="E22" s="20">
        <f t="shared" si="4"/>
        <v>1152</v>
      </c>
      <c r="F22" s="20">
        <f t="shared" si="4"/>
        <v>25</v>
      </c>
      <c r="G22" s="20">
        <f t="shared" si="4"/>
        <v>8760</v>
      </c>
      <c r="H22" s="20">
        <f t="shared" si="3"/>
        <v>10708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3776</v>
      </c>
      <c r="C23" s="20">
        <f t="shared" si="5"/>
        <v>14</v>
      </c>
      <c r="D23" s="20">
        <f t="shared" si="5"/>
        <v>3996</v>
      </c>
      <c r="E23" s="20">
        <f t="shared" si="5"/>
        <v>13751</v>
      </c>
      <c r="F23" s="20">
        <f t="shared" si="5"/>
        <v>380</v>
      </c>
      <c r="G23" s="20">
        <f t="shared" si="5"/>
        <v>66923</v>
      </c>
      <c r="H23" s="20">
        <f t="shared" si="5"/>
        <v>88840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1571406</v>
      </c>
      <c r="C27" s="25">
        <v>6889</v>
      </c>
      <c r="D27" s="25">
        <v>757658</v>
      </c>
      <c r="E27" s="25">
        <v>2124082</v>
      </c>
      <c r="F27" s="25">
        <v>101386</v>
      </c>
      <c r="G27" s="25">
        <v>18193225</v>
      </c>
      <c r="H27" s="20">
        <f aca="true" t="shared" si="6" ref="H27:H32">SUM(B27:G27)</f>
        <v>22754646</v>
      </c>
    </row>
    <row r="28" spans="1:8" ht="12.75">
      <c r="A28" s="4" t="s">
        <v>8</v>
      </c>
      <c r="B28" s="25">
        <v>862215</v>
      </c>
      <c r="C28" s="25">
        <v>3051</v>
      </c>
      <c r="D28" s="25">
        <v>337123</v>
      </c>
      <c r="E28" s="25">
        <v>727278</v>
      </c>
      <c r="F28" s="25">
        <v>19765</v>
      </c>
      <c r="G28" s="25">
        <v>8694598</v>
      </c>
      <c r="H28" s="20">
        <f t="shared" si="6"/>
        <v>10644030</v>
      </c>
    </row>
    <row r="29" spans="1:8" ht="12.75">
      <c r="A29" s="4" t="s">
        <v>9</v>
      </c>
      <c r="B29" s="25">
        <v>111519</v>
      </c>
      <c r="C29" s="25">
        <v>2673</v>
      </c>
      <c r="D29" s="25">
        <v>59902</v>
      </c>
      <c r="E29" s="25">
        <v>128975</v>
      </c>
      <c r="F29" s="25">
        <v>4441</v>
      </c>
      <c r="G29" s="25">
        <v>1885362</v>
      </c>
      <c r="H29" s="20">
        <f t="shared" si="6"/>
        <v>2192872</v>
      </c>
    </row>
    <row r="30" spans="1:8" ht="12.75">
      <c r="A30" s="4" t="s">
        <v>10</v>
      </c>
      <c r="B30" s="25">
        <v>223851</v>
      </c>
      <c r="C30" s="25">
        <v>0</v>
      </c>
      <c r="D30" s="25">
        <v>98475</v>
      </c>
      <c r="E30" s="25">
        <v>239245</v>
      </c>
      <c r="F30" s="25">
        <v>7695</v>
      </c>
      <c r="G30" s="25">
        <v>3576683</v>
      </c>
      <c r="H30" s="20">
        <f t="shared" si="6"/>
        <v>4145949</v>
      </c>
    </row>
    <row r="31" spans="1:8" ht="12.75">
      <c r="A31" s="4" t="s">
        <v>11</v>
      </c>
      <c r="B31" s="25">
        <v>79298</v>
      </c>
      <c r="C31" s="25">
        <v>2228</v>
      </c>
      <c r="D31" s="25">
        <v>12873</v>
      </c>
      <c r="E31" s="25">
        <v>25695</v>
      </c>
      <c r="F31" s="25">
        <v>554</v>
      </c>
      <c r="G31" s="25">
        <v>491268</v>
      </c>
      <c r="H31" s="20">
        <f t="shared" si="6"/>
        <v>611916</v>
      </c>
    </row>
    <row r="32" spans="1:8" ht="12.75">
      <c r="A32" s="4" t="s">
        <v>12</v>
      </c>
      <c r="B32" s="25">
        <v>8807</v>
      </c>
      <c r="C32" s="25">
        <v>0</v>
      </c>
      <c r="D32" s="25">
        <v>2892</v>
      </c>
      <c r="E32" s="25">
        <v>3975</v>
      </c>
      <c r="F32" s="25">
        <v>304</v>
      </c>
      <c r="G32" s="25">
        <v>66003</v>
      </c>
      <c r="H32" s="20">
        <f t="shared" si="6"/>
        <v>81981</v>
      </c>
    </row>
    <row r="33" spans="1:8" ht="12.75">
      <c r="A33" s="4" t="s">
        <v>13</v>
      </c>
      <c r="B33" s="20">
        <f aca="true" t="shared" si="7" ref="B33:H33">SUM(B30:B32)</f>
        <v>311956</v>
      </c>
      <c r="C33" s="20">
        <f t="shared" si="7"/>
        <v>2228</v>
      </c>
      <c r="D33" s="20">
        <f t="shared" si="7"/>
        <v>114240</v>
      </c>
      <c r="E33" s="20">
        <f t="shared" si="7"/>
        <v>268915</v>
      </c>
      <c r="F33" s="20">
        <f t="shared" si="7"/>
        <v>8553</v>
      </c>
      <c r="G33" s="20">
        <f t="shared" si="7"/>
        <v>4133954</v>
      </c>
      <c r="H33" s="20">
        <f t="shared" si="7"/>
        <v>4839846</v>
      </c>
    </row>
    <row r="34" spans="1:8" ht="12.75">
      <c r="A34" s="4" t="s">
        <v>14</v>
      </c>
      <c r="B34" s="20">
        <f aca="true" t="shared" si="8" ref="B34:H34">SUM(B27+B28+B29+B33)</f>
        <v>2857096</v>
      </c>
      <c r="C34" s="20">
        <f t="shared" si="8"/>
        <v>14841</v>
      </c>
      <c r="D34" s="20">
        <f t="shared" si="8"/>
        <v>1268923</v>
      </c>
      <c r="E34" s="20">
        <f t="shared" si="8"/>
        <v>3249250</v>
      </c>
      <c r="F34" s="20">
        <f t="shared" si="8"/>
        <v>134145</v>
      </c>
      <c r="G34" s="20">
        <f t="shared" si="8"/>
        <v>32907139</v>
      </c>
      <c r="H34" s="20">
        <f t="shared" si="8"/>
        <v>40431394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88840</v>
      </c>
      <c r="D42" s="21">
        <f>H16</f>
        <v>49647</v>
      </c>
      <c r="E42" s="21">
        <f>H17</f>
        <v>23526</v>
      </c>
      <c r="F42" s="21">
        <f>H18</f>
        <v>4959</v>
      </c>
      <c r="G42" s="21">
        <f>H22</f>
        <v>10708</v>
      </c>
      <c r="H42" s="21">
        <f>H19</f>
        <v>9343</v>
      </c>
      <c r="I42" s="21">
        <f>H20</f>
        <v>1191</v>
      </c>
      <c r="J42" s="21">
        <f>H21</f>
        <v>174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176105</v>
      </c>
      <c r="D43" s="21">
        <f>H5</f>
        <v>100334</v>
      </c>
      <c r="E43" s="21">
        <f>H6</f>
        <v>45023</v>
      </c>
      <c r="F43" s="21">
        <f>H7</f>
        <v>9787</v>
      </c>
      <c r="G43" s="21">
        <f>H11</f>
        <v>20961</v>
      </c>
      <c r="H43" s="21">
        <f>H8</f>
        <v>17962</v>
      </c>
      <c r="I43" s="21">
        <f>H9</f>
        <v>2618</v>
      </c>
      <c r="J43" s="21">
        <f>H10</f>
        <v>381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1.9822714993246286</v>
      </c>
      <c r="D44" s="22">
        <f t="shared" si="9"/>
        <v>2.0209478921183557</v>
      </c>
      <c r="E44" s="22">
        <f t="shared" si="9"/>
        <v>1.9137549944741987</v>
      </c>
      <c r="F44" s="22">
        <f t="shared" si="9"/>
        <v>1.9735833837467232</v>
      </c>
      <c r="G44" s="22">
        <f t="shared" si="9"/>
        <v>1.9575084049308928</v>
      </c>
      <c r="H44" s="22">
        <f t="shared" si="9"/>
        <v>1.922508830140212</v>
      </c>
      <c r="I44" s="22">
        <f t="shared" si="9"/>
        <v>2.1981528127623844</v>
      </c>
      <c r="J44" s="22">
        <f t="shared" si="9"/>
        <v>2.189655172413793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66923</v>
      </c>
      <c r="D47" s="21">
        <f>G16</f>
        <v>36089</v>
      </c>
      <c r="E47" s="21">
        <f>G17</f>
        <v>18044</v>
      </c>
      <c r="F47" s="21">
        <f>G18</f>
        <v>4030</v>
      </c>
      <c r="G47" s="21">
        <f>G22</f>
        <v>8760</v>
      </c>
      <c r="H47" s="21">
        <f>G19</f>
        <v>7685</v>
      </c>
      <c r="I47" s="21">
        <f>G20</f>
        <v>940</v>
      </c>
      <c r="J47" s="21">
        <f>G21</f>
        <v>135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144849</v>
      </c>
      <c r="D48" s="21">
        <f>G5</f>
        <v>81384</v>
      </c>
      <c r="E48" s="21">
        <f>G6</f>
        <v>36875</v>
      </c>
      <c r="F48" s="21">
        <f>G7</f>
        <v>8522</v>
      </c>
      <c r="G48" s="21">
        <f>G11</f>
        <v>18068</v>
      </c>
      <c r="H48" s="21">
        <f>G8</f>
        <v>15627</v>
      </c>
      <c r="I48" s="21">
        <f>G9</f>
        <v>2123</v>
      </c>
      <c r="J48" s="21">
        <f>G10</f>
        <v>318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2.1644128326584284</v>
      </c>
      <c r="D49" s="22">
        <f t="shared" si="10"/>
        <v>2.255091579151542</v>
      </c>
      <c r="E49" s="22">
        <f t="shared" si="10"/>
        <v>2.0436156062957216</v>
      </c>
      <c r="F49" s="22">
        <f t="shared" si="10"/>
        <v>2.1146401985111662</v>
      </c>
      <c r="G49" s="22">
        <f t="shared" si="10"/>
        <v>2.062557077625571</v>
      </c>
      <c r="H49" s="22">
        <f t="shared" si="10"/>
        <v>2.0334417696811973</v>
      </c>
      <c r="I49" s="22">
        <f t="shared" si="10"/>
        <v>2.258510638297872</v>
      </c>
      <c r="J49" s="22">
        <f t="shared" si="10"/>
        <v>2.3555555555555556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21917</v>
      </c>
      <c r="D52" s="21">
        <f>SUM(B16:F16)</f>
        <v>13558</v>
      </c>
      <c r="E52" s="21">
        <f>SUM(B17:F17)</f>
        <v>5482</v>
      </c>
      <c r="F52" s="21">
        <f>SUM(B18:F18)</f>
        <v>929</v>
      </c>
      <c r="G52" s="21">
        <f>SUM(H52:J52)</f>
        <v>1948</v>
      </c>
      <c r="H52" s="21">
        <f>SUM(B19:F19)</f>
        <v>1658</v>
      </c>
      <c r="I52" s="21">
        <f>SUM(B20:F20)</f>
        <v>251</v>
      </c>
      <c r="J52" s="21">
        <f>SUM(B21:F21)</f>
        <v>39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31256</v>
      </c>
      <c r="D53" s="21">
        <f>SUM(B5:F5)</f>
        <v>18950</v>
      </c>
      <c r="E53" s="21">
        <f>SUM(B6:F6)</f>
        <v>8148</v>
      </c>
      <c r="F53" s="21">
        <f>SUM(B7:F7)</f>
        <v>1265</v>
      </c>
      <c r="G53" s="21">
        <f>SUM(H53:J53)</f>
        <v>2893</v>
      </c>
      <c r="H53" s="21">
        <f>SUM(B8:F8)</f>
        <v>2335</v>
      </c>
      <c r="I53" s="21">
        <f>SUM(B9:F9)</f>
        <v>495</v>
      </c>
      <c r="J53" s="21">
        <f>SUM(B10:F10)</f>
        <v>63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1.426107587717297</v>
      </c>
      <c r="D54" s="22">
        <f t="shared" si="11"/>
        <v>1.397698775630624</v>
      </c>
      <c r="E54" s="22">
        <f t="shared" si="11"/>
        <v>1.486318861729296</v>
      </c>
      <c r="F54" s="22">
        <f t="shared" si="11"/>
        <v>1.3616792249730894</v>
      </c>
      <c r="G54" s="22">
        <f t="shared" si="11"/>
        <v>1.485112936344969</v>
      </c>
      <c r="H54" s="22">
        <f t="shared" si="11"/>
        <v>1.4083232810615198</v>
      </c>
      <c r="I54" s="22">
        <f t="shared" si="11"/>
        <v>1.9721115537848606</v>
      </c>
      <c r="J54" s="22">
        <f t="shared" si="11"/>
        <v>1.6153846153846154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21917</v>
      </c>
      <c r="D61" s="21">
        <f>SUM(B16:F16)</f>
        <v>13558</v>
      </c>
      <c r="E61" s="21">
        <f>SUM(B17:F17)</f>
        <v>5482</v>
      </c>
      <c r="F61" s="21">
        <f>SUM(B18:F18)</f>
        <v>929</v>
      </c>
      <c r="G61" s="21">
        <f>SUM(H61:J61)</f>
        <v>1948</v>
      </c>
      <c r="H61" s="21">
        <f>SUM(B19:F19)</f>
        <v>1658</v>
      </c>
      <c r="I61" s="21">
        <f>SUM(B20:F20)</f>
        <v>251</v>
      </c>
      <c r="J61" s="21">
        <f>SUM(B21:F21)</f>
        <v>39</v>
      </c>
      <c r="K61" s="21"/>
      <c r="N61" s="19" t="s">
        <v>96</v>
      </c>
    </row>
    <row r="62" spans="1:14" ht="12.75">
      <c r="A62" t="s">
        <v>21</v>
      </c>
      <c r="C62" s="21">
        <f>SUM(B12:F12)</f>
        <v>31256</v>
      </c>
      <c r="D62" s="21">
        <f>SUM(B5:F5)</f>
        <v>18950</v>
      </c>
      <c r="E62" s="21">
        <f>SUM(B6:F6)</f>
        <v>8148</v>
      </c>
      <c r="F62" s="21">
        <f>SUM(B7:F7)</f>
        <v>1265</v>
      </c>
      <c r="G62" s="21">
        <f>SUM(H62:J62)</f>
        <v>2893</v>
      </c>
      <c r="H62" s="21">
        <f>SUM(B8:F8)</f>
        <v>2335</v>
      </c>
      <c r="I62" s="21">
        <f>SUM(B9:F9)</f>
        <v>495</v>
      </c>
      <c r="J62" s="21">
        <f>SUM(B10:F10)</f>
        <v>63</v>
      </c>
      <c r="K62" s="21"/>
      <c r="N62" s="19"/>
    </row>
    <row r="63" spans="1:16" ht="12.75">
      <c r="A63" t="s">
        <v>22</v>
      </c>
      <c r="C63" s="22">
        <f aca="true" t="shared" si="12" ref="C63:J63">C62/C61</f>
        <v>1.426107587717297</v>
      </c>
      <c r="D63" s="22">
        <f t="shared" si="12"/>
        <v>1.397698775630624</v>
      </c>
      <c r="E63" s="22">
        <f t="shared" si="12"/>
        <v>1.486318861729296</v>
      </c>
      <c r="F63" s="22">
        <f t="shared" si="12"/>
        <v>1.3616792249730894</v>
      </c>
      <c r="G63" s="22">
        <f t="shared" si="12"/>
        <v>1.485112936344969</v>
      </c>
      <c r="H63" s="22">
        <f t="shared" si="12"/>
        <v>1.4083232810615198</v>
      </c>
      <c r="I63" s="22">
        <f t="shared" si="12"/>
        <v>1.9721115537848606</v>
      </c>
      <c r="J63" s="22">
        <f t="shared" si="12"/>
        <v>1.6153846153846154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14131</v>
      </c>
      <c r="D66" s="21">
        <f>SUM(E16:F16)</f>
        <v>9113</v>
      </c>
      <c r="E66" s="21">
        <f>SUM(E17:F17)</f>
        <v>3263</v>
      </c>
      <c r="F66" s="21">
        <f>SUM(E18:F18)</f>
        <v>578</v>
      </c>
      <c r="G66" s="21">
        <f>SUM(H66:J66)</f>
        <v>1177</v>
      </c>
      <c r="H66" s="21">
        <f>SUM(E19:F19)</f>
        <v>1044</v>
      </c>
      <c r="I66" s="21">
        <f>SUM(E20:F20)</f>
        <v>113</v>
      </c>
      <c r="J66" s="21">
        <f>SUM(E21:F21)</f>
        <v>20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15059</v>
      </c>
      <c r="D67" s="21">
        <f>SUM(E5:F5)</f>
        <v>9847</v>
      </c>
      <c r="E67" s="21">
        <f>SUM(E6:F6)</f>
        <v>3390</v>
      </c>
      <c r="F67" s="21">
        <f>SUM(E7:F7)</f>
        <v>595</v>
      </c>
      <c r="G67" s="21">
        <f>SUM(H67:J67)</f>
        <v>1227</v>
      </c>
      <c r="H67" s="21">
        <f>SUM(E8:F8)</f>
        <v>1089</v>
      </c>
      <c r="I67" s="21">
        <f>SUM(E9:F9)</f>
        <v>118</v>
      </c>
      <c r="J67" s="21">
        <f>SUM(E10:F10)</f>
        <v>20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1.065671219305074</v>
      </c>
      <c r="D68" s="22">
        <f t="shared" si="13"/>
        <v>1.0805442774059038</v>
      </c>
      <c r="E68" s="22">
        <f t="shared" si="13"/>
        <v>1.0389212381244253</v>
      </c>
      <c r="F68" s="22">
        <f t="shared" si="13"/>
        <v>1.0294117647058822</v>
      </c>
      <c r="G68" s="22">
        <f t="shared" si="13"/>
        <v>1.042480883602379</v>
      </c>
      <c r="H68" s="22">
        <f t="shared" si="13"/>
        <v>1.043103448275862</v>
      </c>
      <c r="I68" s="22">
        <f t="shared" si="13"/>
        <v>1.0442477876106195</v>
      </c>
      <c r="J68" s="22">
        <f t="shared" si="13"/>
        <v>1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3776</v>
      </c>
      <c r="D71" s="21">
        <f>B16</f>
        <v>2056</v>
      </c>
      <c r="E71" s="21">
        <f>B17</f>
        <v>1155</v>
      </c>
      <c r="F71" s="21">
        <f>B18</f>
        <v>156</v>
      </c>
      <c r="G71" s="21">
        <f>SUM(H71:J71)</f>
        <v>409</v>
      </c>
      <c r="H71" s="21">
        <f>B19</f>
        <v>304</v>
      </c>
      <c r="I71" s="21">
        <f>B20</f>
        <v>95</v>
      </c>
      <c r="J71" s="21">
        <f>B21</f>
        <v>10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12075</v>
      </c>
      <c r="D72" s="21">
        <f>B5</f>
        <v>6655</v>
      </c>
      <c r="E72" s="21">
        <f>B6</f>
        <v>3667</v>
      </c>
      <c r="F72" s="21">
        <f>B7</f>
        <v>466</v>
      </c>
      <c r="G72" s="21">
        <f>SUM(H72:J72)</f>
        <v>1287</v>
      </c>
      <c r="H72" s="21">
        <f>B8</f>
        <v>927</v>
      </c>
      <c r="I72" s="21">
        <f>B9</f>
        <v>326</v>
      </c>
      <c r="J72" s="21">
        <f>B10</f>
        <v>34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3.1978283898305087</v>
      </c>
      <c r="D73" s="22">
        <f t="shared" si="14"/>
        <v>3.2368677042801557</v>
      </c>
      <c r="E73" s="22">
        <f t="shared" si="14"/>
        <v>3.174891774891775</v>
      </c>
      <c r="F73" s="22">
        <f t="shared" si="14"/>
        <v>2.9871794871794872</v>
      </c>
      <c r="G73" s="22">
        <f t="shared" si="14"/>
        <v>3.1466992665036675</v>
      </c>
      <c r="H73" s="22">
        <f t="shared" si="14"/>
        <v>3.049342105263158</v>
      </c>
      <c r="I73" s="22">
        <f t="shared" si="14"/>
        <v>3.431578947368421</v>
      </c>
      <c r="J73" s="22">
        <f t="shared" si="14"/>
        <v>3.4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14</v>
      </c>
      <c r="D76" s="21">
        <f>C16</f>
        <v>7</v>
      </c>
      <c r="E76" s="21">
        <f>C17</f>
        <v>3</v>
      </c>
      <c r="F76" s="21">
        <f>C18</f>
        <v>2</v>
      </c>
      <c r="G76" s="21">
        <f>SUM(H76:J76)</f>
        <v>2</v>
      </c>
      <c r="H76" s="21">
        <f>C19</f>
        <v>0</v>
      </c>
      <c r="I76" s="21">
        <f>C20</f>
        <v>2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58</v>
      </c>
      <c r="D77" s="21">
        <f>C5</f>
        <v>26</v>
      </c>
      <c r="E77" s="21">
        <f>C6</f>
        <v>13</v>
      </c>
      <c r="F77" s="21">
        <f>C7</f>
        <v>10</v>
      </c>
      <c r="G77" s="21">
        <f>SUM(H77:J77)</f>
        <v>9</v>
      </c>
      <c r="H77" s="21">
        <f>C8</f>
        <v>0</v>
      </c>
      <c r="I77" s="21">
        <f>C9</f>
        <v>9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4.142857142857143</v>
      </c>
      <c r="D78" s="22">
        <f t="shared" si="15"/>
        <v>3.7142857142857144</v>
      </c>
      <c r="E78" s="22">
        <f t="shared" si="15"/>
        <v>4.333333333333333</v>
      </c>
      <c r="F78" s="22">
        <f t="shared" si="15"/>
        <v>5</v>
      </c>
      <c r="G78" s="22">
        <f t="shared" si="15"/>
        <v>4.5</v>
      </c>
      <c r="H78" s="22" t="e">
        <f t="shared" si="15"/>
        <v>#DIV/0!</v>
      </c>
      <c r="I78" s="22">
        <f t="shared" si="15"/>
        <v>4.5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3996</v>
      </c>
      <c r="D81" s="21">
        <f>D16</f>
        <v>2382</v>
      </c>
      <c r="E81" s="21">
        <f>D17</f>
        <v>1061</v>
      </c>
      <c r="F81" s="21">
        <f>D18</f>
        <v>193</v>
      </c>
      <c r="G81" s="21">
        <f>SUM(H81:J81)</f>
        <v>360</v>
      </c>
      <c r="H81" s="21">
        <f>D19</f>
        <v>310</v>
      </c>
      <c r="I81" s="21">
        <f>D20</f>
        <v>41</v>
      </c>
      <c r="J81" s="21">
        <f>D21</f>
        <v>9</v>
      </c>
      <c r="K81" s="21"/>
    </row>
    <row r="82" spans="1:11" ht="12.75">
      <c r="A82" t="s">
        <v>21</v>
      </c>
      <c r="C82" s="21">
        <f>D12</f>
        <v>4064</v>
      </c>
      <c r="D82" s="21">
        <f>D5</f>
        <v>2422</v>
      </c>
      <c r="E82" s="21">
        <f>D6</f>
        <v>1078</v>
      </c>
      <c r="F82" s="21">
        <f>D7</f>
        <v>194</v>
      </c>
      <c r="G82" s="21">
        <f>SUM(H82:J82)</f>
        <v>370</v>
      </c>
      <c r="H82" s="21">
        <f>D8</f>
        <v>319</v>
      </c>
      <c r="I82" s="21">
        <f>D9</f>
        <v>42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1.017017017017017</v>
      </c>
      <c r="D83" s="22">
        <f t="shared" si="16"/>
        <v>1.0167926112510495</v>
      </c>
      <c r="E83" s="22">
        <f t="shared" si="16"/>
        <v>1.0160226201696512</v>
      </c>
      <c r="F83" s="22">
        <f t="shared" si="16"/>
        <v>1.005181347150259</v>
      </c>
      <c r="G83" s="22">
        <f t="shared" si="16"/>
        <v>1.0277777777777777</v>
      </c>
      <c r="H83" s="22">
        <f t="shared" si="16"/>
        <v>1.0290322580645161</v>
      </c>
      <c r="I83" s="22">
        <f t="shared" si="16"/>
        <v>1.024390243902439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40431394</v>
      </c>
      <c r="D94" s="21"/>
      <c r="E94" s="21">
        <f>SUM(E95:E96)</f>
        <v>88840</v>
      </c>
      <c r="F94" s="22">
        <f>C94/E94</f>
        <v>455.10348941918056</v>
      </c>
      <c r="G94" s="21">
        <f>SUM(G95:G96)</f>
        <v>176105</v>
      </c>
      <c r="H94" s="22">
        <f>C94/G94</f>
        <v>229.5868601118651</v>
      </c>
    </row>
    <row r="95" spans="1:8" ht="12.75">
      <c r="A95" t="s">
        <v>23</v>
      </c>
      <c r="C95" s="21">
        <f>G34</f>
        <v>32907139</v>
      </c>
      <c r="D95" s="21"/>
      <c r="E95" s="21">
        <f>G23</f>
        <v>66923</v>
      </c>
      <c r="F95" s="22">
        <f>C95/E95</f>
        <v>491.7164353062475</v>
      </c>
      <c r="G95" s="21">
        <f>G12</f>
        <v>144849</v>
      </c>
      <c r="H95" s="22">
        <f>C95/G95</f>
        <v>227.18236922588352</v>
      </c>
    </row>
    <row r="96" spans="1:8" ht="12.75">
      <c r="A96" t="s">
        <v>34</v>
      </c>
      <c r="C96" s="21">
        <f>SUM(B34:F34)</f>
        <v>7524255</v>
      </c>
      <c r="D96" s="21"/>
      <c r="E96" s="21">
        <f>SUM(B23:F23)</f>
        <v>21917</v>
      </c>
      <c r="F96" s="22">
        <f>C96/E96</f>
        <v>343.30679381302184</v>
      </c>
      <c r="G96" s="21">
        <f>SUM(B12:F12)</f>
        <v>31256</v>
      </c>
      <c r="H96" s="22">
        <f>C96/G96</f>
        <v>240.7299398515485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22754646</v>
      </c>
      <c r="D98" s="21"/>
      <c r="E98" s="21">
        <f>SUM(E99:E100)</f>
        <v>49647</v>
      </c>
      <c r="F98" s="22">
        <f>C98/E98</f>
        <v>458.3287207686265</v>
      </c>
      <c r="G98" s="21">
        <f>SUM(G99:G100)</f>
        <v>100334</v>
      </c>
      <c r="H98" s="22">
        <f>C98/G98</f>
        <v>226.78898479079874</v>
      </c>
      <c r="N98" s="19"/>
    </row>
    <row r="99" spans="1:16" ht="12.75">
      <c r="A99" t="s">
        <v>23</v>
      </c>
      <c r="C99" s="21">
        <f>G27</f>
        <v>18193225</v>
      </c>
      <c r="D99" s="21"/>
      <c r="E99" s="21">
        <f>G16</f>
        <v>36089</v>
      </c>
      <c r="F99" s="22">
        <f>C99/E99</f>
        <v>504.12106181939095</v>
      </c>
      <c r="G99" s="21">
        <f>G5</f>
        <v>81384</v>
      </c>
      <c r="H99" s="22">
        <f>C99/G99</f>
        <v>223.5479332546938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4561421</v>
      </c>
      <c r="D100" s="21"/>
      <c r="E100" s="21">
        <f>SUM(B16:F16)</f>
        <v>13558</v>
      </c>
      <c r="F100" s="22">
        <f>C100/E100</f>
        <v>336.4376014161381</v>
      </c>
      <c r="G100" s="21">
        <f>SUM(B5:F5)</f>
        <v>18950</v>
      </c>
      <c r="H100" s="22">
        <f>C100/G100</f>
        <v>240.70823218997361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10644030</v>
      </c>
      <c r="D102" s="21"/>
      <c r="E102" s="21">
        <f>SUM(E103:E104)</f>
        <v>23526</v>
      </c>
      <c r="F102" s="22">
        <f>C102/E102</f>
        <v>452.4368783473604</v>
      </c>
      <c r="G102" s="21">
        <f>SUM(G103:G104)</f>
        <v>45023</v>
      </c>
      <c r="H102" s="22">
        <f>C102/G102</f>
        <v>236.41316660373587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8694598</v>
      </c>
      <c r="D103" s="21"/>
      <c r="E103" s="21">
        <f>G17</f>
        <v>18044</v>
      </c>
      <c r="F103" s="22">
        <f>C103/E103</f>
        <v>481.85535358013743</v>
      </c>
      <c r="G103" s="21">
        <f>G6</f>
        <v>36875</v>
      </c>
      <c r="H103" s="22">
        <f>C103/G103</f>
        <v>235.78570847457627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1949432</v>
      </c>
      <c r="D104" s="21"/>
      <c r="E104" s="21">
        <f>SUM(B17:F17)</f>
        <v>5482</v>
      </c>
      <c r="F104" s="22">
        <f>C104/E104</f>
        <v>355.6059832178037</v>
      </c>
      <c r="G104" s="21">
        <f>SUM(B6:F6)</f>
        <v>8148</v>
      </c>
      <c r="H104" s="22">
        <f>C104/G104</f>
        <v>239.25282277859597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2192872</v>
      </c>
      <c r="D106" s="21"/>
      <c r="E106" s="21">
        <f>SUM(E107:E108)</f>
        <v>4959</v>
      </c>
      <c r="F106" s="22">
        <f>C106/E106</f>
        <v>442.20044363783023</v>
      </c>
      <c r="G106" s="21">
        <f>SUM(G107:G108)</f>
        <v>9787</v>
      </c>
      <c r="H106" s="22">
        <f>C106/G106</f>
        <v>224.05967099213242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1885362</v>
      </c>
      <c r="D107" s="21"/>
      <c r="E107" s="21">
        <f>G18</f>
        <v>4030</v>
      </c>
      <c r="F107" s="22">
        <f>C107/E107</f>
        <v>467.8317617866005</v>
      </c>
      <c r="G107" s="21">
        <f>G7</f>
        <v>8522</v>
      </c>
      <c r="H107" s="22">
        <f>C107/G107</f>
        <v>221.23468669326448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307510</v>
      </c>
      <c r="D108" s="21"/>
      <c r="E108" s="21">
        <f>SUM(B18:F18)</f>
        <v>929</v>
      </c>
      <c r="F108" s="22">
        <f>C108/E108</f>
        <v>331.0118406889128</v>
      </c>
      <c r="G108" s="21">
        <f>SUM(B7:F7)</f>
        <v>1265</v>
      </c>
      <c r="H108" s="22">
        <f>C108/G108</f>
        <v>243.0909090909091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4839846</v>
      </c>
      <c r="D110" s="21"/>
      <c r="E110" s="21">
        <f>SUM(E111:E112)</f>
        <v>10708</v>
      </c>
      <c r="F110" s="22">
        <f>C110/E110</f>
        <v>451.9841240194247</v>
      </c>
      <c r="G110" s="21">
        <f>SUM(G111:G112)</f>
        <v>20961</v>
      </c>
      <c r="H110" s="22">
        <f>C110/G110</f>
        <v>230.8976670960355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4133954</v>
      </c>
      <c r="D111" s="21"/>
      <c r="E111" s="21">
        <f>G22</f>
        <v>8760</v>
      </c>
      <c r="F111" s="22">
        <f>C111/E111</f>
        <v>471.9125570776256</v>
      </c>
      <c r="G111" s="21">
        <f>G11</f>
        <v>18068</v>
      </c>
      <c r="H111" s="22">
        <f>C111/G111</f>
        <v>228.79975647553687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705892</v>
      </c>
      <c r="D112" s="21"/>
      <c r="E112" s="21">
        <f>SUM(B22:F22)</f>
        <v>1948</v>
      </c>
      <c r="F112" s="22">
        <f>C112/E112</f>
        <v>362.3675564681725</v>
      </c>
      <c r="G112" s="21">
        <f>SUM(B11:F11)</f>
        <v>2893</v>
      </c>
      <c r="H112" s="22">
        <f>C112/G112</f>
        <v>244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4145949</v>
      </c>
      <c r="D114" s="21"/>
      <c r="E114" s="21">
        <f>SUM(E115:E116)</f>
        <v>9343</v>
      </c>
      <c r="F114" s="22">
        <f>C114/E114</f>
        <v>443.74922401798136</v>
      </c>
      <c r="G114" s="21">
        <f>SUM(G115:G116)</f>
        <v>17962</v>
      </c>
      <c r="H114" s="22">
        <f>C114/G114</f>
        <v>230.81778198418885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3576683</v>
      </c>
      <c r="D115" s="21"/>
      <c r="E115" s="21">
        <f>G19</f>
        <v>7685</v>
      </c>
      <c r="F115" s="22">
        <f>C115/E115</f>
        <v>465.4109303838647</v>
      </c>
      <c r="G115" s="21">
        <f>G8</f>
        <v>15627</v>
      </c>
      <c r="H115" s="22">
        <f>C115/G115</f>
        <v>228.87841556280796</v>
      </c>
    </row>
    <row r="116" spans="1:8" ht="12.75">
      <c r="A116" t="s">
        <v>34</v>
      </c>
      <c r="C116" s="21">
        <f>SUM(B30:F30)</f>
        <v>569266</v>
      </c>
      <c r="D116" s="21"/>
      <c r="E116" s="21">
        <f>SUM(B19:F19)</f>
        <v>1658</v>
      </c>
      <c r="F116" s="22">
        <f>C116/E116</f>
        <v>343.3449939686369</v>
      </c>
      <c r="G116" s="21">
        <f>SUM(B8:F8)</f>
        <v>2335</v>
      </c>
      <c r="H116" s="22">
        <f>C116/G116</f>
        <v>243.79700214132762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611916</v>
      </c>
      <c r="D118" s="21"/>
      <c r="E118" s="21">
        <f>SUM(E119:E120)</f>
        <v>1191</v>
      </c>
      <c r="F118" s="22">
        <f>C118/E118</f>
        <v>513.7833753148615</v>
      </c>
      <c r="G118" s="21">
        <f>SUM(G119:G120)</f>
        <v>2618</v>
      </c>
      <c r="H118" s="22">
        <f>C118/G118</f>
        <v>233.73414820473644</v>
      </c>
    </row>
    <row r="119" spans="1:8" ht="12.75">
      <c r="A119" t="s">
        <v>23</v>
      </c>
      <c r="C119" s="21">
        <f>G31</f>
        <v>491268</v>
      </c>
      <c r="D119" s="21"/>
      <c r="E119" s="21">
        <f>G20</f>
        <v>940</v>
      </c>
      <c r="F119" s="22">
        <f>C119/E119</f>
        <v>522.6255319148936</v>
      </c>
      <c r="G119" s="21">
        <f>G9</f>
        <v>2123</v>
      </c>
      <c r="H119" s="22">
        <f>C119/G119</f>
        <v>231.40273198304286</v>
      </c>
    </row>
    <row r="120" spans="1:8" ht="12.75">
      <c r="A120" t="s">
        <v>34</v>
      </c>
      <c r="C120" s="21">
        <f>SUM(B31:F31)</f>
        <v>120648</v>
      </c>
      <c r="D120" s="21"/>
      <c r="E120" s="21">
        <f>SUM(B20:F20)</f>
        <v>251</v>
      </c>
      <c r="F120" s="22">
        <f>C120/E120</f>
        <v>480.66932270916334</v>
      </c>
      <c r="G120" s="21">
        <f>SUM(B9:F9)</f>
        <v>495</v>
      </c>
      <c r="H120" s="22">
        <f>C120/G120</f>
        <v>243.73333333333332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81981</v>
      </c>
      <c r="D122" s="21"/>
      <c r="E122" s="21">
        <f>SUM(E123:E124)</f>
        <v>174</v>
      </c>
      <c r="F122" s="22">
        <f>C122/E122</f>
        <v>471.1551724137931</v>
      </c>
      <c r="G122" s="21">
        <f>SUM(G123:G124)</f>
        <v>381</v>
      </c>
      <c r="H122" s="22">
        <f>C122/G122</f>
        <v>215.17322834645668</v>
      </c>
    </row>
    <row r="123" spans="1:8" ht="12.75">
      <c r="A123" t="s">
        <v>23</v>
      </c>
      <c r="C123" s="21">
        <f>G32</f>
        <v>66003</v>
      </c>
      <c r="D123" s="21"/>
      <c r="E123" s="21">
        <f>G21</f>
        <v>135</v>
      </c>
      <c r="F123" s="22">
        <f>C123/E123</f>
        <v>488.9111111111111</v>
      </c>
      <c r="G123" s="21">
        <f>G10</f>
        <v>318</v>
      </c>
      <c r="H123" s="22">
        <f>C123/G123</f>
        <v>207.5566037735849</v>
      </c>
    </row>
    <row r="124" spans="1:8" ht="12.75">
      <c r="A124" t="s">
        <v>34</v>
      </c>
      <c r="C124" s="21">
        <f>SUM(B32:F32)</f>
        <v>15978</v>
      </c>
      <c r="D124" s="21"/>
      <c r="E124" s="21">
        <f>SUM(B21:F21)</f>
        <v>39</v>
      </c>
      <c r="F124" s="22">
        <f>C124/E124</f>
        <v>409.6923076923077</v>
      </c>
      <c r="G124" s="21">
        <f>SUM(B10:F10)</f>
        <v>63</v>
      </c>
      <c r="H124" s="22">
        <f>C124/G124</f>
        <v>253.61904761904762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8093521</v>
      </c>
      <c r="D130" s="21"/>
      <c r="E130" s="21">
        <f aca="true" t="shared" si="17" ref="E130:K130">SUM(E131:E134)</f>
        <v>4561421</v>
      </c>
      <c r="F130" s="21">
        <f t="shared" si="17"/>
        <v>1949432</v>
      </c>
      <c r="G130" s="21">
        <f t="shared" si="17"/>
        <v>307510</v>
      </c>
      <c r="H130" s="21">
        <f t="shared" si="17"/>
        <v>705892</v>
      </c>
      <c r="I130" s="21">
        <f t="shared" si="17"/>
        <v>569266</v>
      </c>
      <c r="J130" s="21">
        <f t="shared" si="17"/>
        <v>120648</v>
      </c>
      <c r="K130" s="21">
        <f t="shared" si="17"/>
        <v>15978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3630335</v>
      </c>
      <c r="D131" s="21"/>
      <c r="E131" s="21">
        <f>SUM(E27:F27)</f>
        <v>2225468</v>
      </c>
      <c r="F131" s="21">
        <f>SUM(E28:F28)</f>
        <v>747043</v>
      </c>
      <c r="G131" s="21">
        <f>SUM(E29:F29)</f>
        <v>133416</v>
      </c>
      <c r="H131" s="21">
        <f>SUM(I131:K131)</f>
        <v>277468</v>
      </c>
      <c r="I131" s="21">
        <f>SUM(E30:F30)</f>
        <v>246940</v>
      </c>
      <c r="J131" s="21">
        <f>SUM(E31:F31)</f>
        <v>26249</v>
      </c>
      <c r="K131" s="21">
        <f>SUM(E32:F32)</f>
        <v>4279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3080947</v>
      </c>
      <c r="D132" s="21"/>
      <c r="E132" s="21">
        <f>B27</f>
        <v>1571406</v>
      </c>
      <c r="F132" s="21">
        <f>B28</f>
        <v>862215</v>
      </c>
      <c r="G132" s="21">
        <f>B29</f>
        <v>111519</v>
      </c>
      <c r="H132" s="21">
        <f>SUM(I132:K132)</f>
        <v>311956</v>
      </c>
      <c r="I132" s="21">
        <f>B30</f>
        <v>223851</v>
      </c>
      <c r="J132" s="21">
        <f>B31</f>
        <v>79298</v>
      </c>
      <c r="K132" s="21">
        <f>B32</f>
        <v>8807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14841</v>
      </c>
      <c r="D133" s="21"/>
      <c r="E133" s="21">
        <f>C27</f>
        <v>6889</v>
      </c>
      <c r="F133" s="21">
        <f>C28</f>
        <v>3051</v>
      </c>
      <c r="G133" s="21">
        <f>C29</f>
        <v>2673</v>
      </c>
      <c r="H133" s="21">
        <f>SUM(I133:K133)</f>
        <v>2228</v>
      </c>
      <c r="I133" s="21">
        <f>C30</f>
        <v>0</v>
      </c>
      <c r="J133" s="21">
        <f>C31</f>
        <v>2228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1367398</v>
      </c>
      <c r="D134" s="21"/>
      <c r="E134" s="21">
        <f>D27</f>
        <v>757658</v>
      </c>
      <c r="F134" s="21">
        <f>D28</f>
        <v>337123</v>
      </c>
      <c r="G134" s="21">
        <f>D29</f>
        <v>59902</v>
      </c>
      <c r="H134" s="21">
        <f>SUM(I134:K134)</f>
        <v>114240</v>
      </c>
      <c r="I134" s="21">
        <f>D30</f>
        <v>98475</v>
      </c>
      <c r="J134" s="21">
        <f>D31</f>
        <v>12873</v>
      </c>
      <c r="K134" s="21">
        <f>D32</f>
        <v>2892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3630335</v>
      </c>
      <c r="E140" s="22">
        <f>B140/C66</f>
        <v>256.90573915504916</v>
      </c>
      <c r="G140" s="22">
        <f>B140/C67</f>
        <v>241.07410850654094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3080947</v>
      </c>
      <c r="E141" s="22">
        <f>B141/C71</f>
        <v>815.9287605932203</v>
      </c>
      <c r="G141" s="22">
        <f>B141/C72</f>
        <v>255.15089026915115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14841</v>
      </c>
      <c r="E142" s="22">
        <f>B142/C76</f>
        <v>1060.0714285714287</v>
      </c>
      <c r="G142" s="22">
        <f>B142/C77</f>
        <v>255.8793103448276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1367398</v>
      </c>
      <c r="E143" s="22">
        <f>B143/C81</f>
        <v>342.1916916916917</v>
      </c>
      <c r="G143" s="22">
        <f>B143/C82</f>
        <v>336.46604330708664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G29" sqref="G29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1.140625" style="0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6458</v>
      </c>
      <c r="C5" s="25">
        <v>26</v>
      </c>
      <c r="D5" s="25">
        <v>2479</v>
      </c>
      <c r="E5" s="25">
        <v>9562</v>
      </c>
      <c r="F5" s="25">
        <v>326</v>
      </c>
      <c r="G5" s="25">
        <v>80843</v>
      </c>
      <c r="H5" s="20">
        <f aca="true" t="shared" si="0" ref="H5:H11">SUM(B5:G5)</f>
        <v>99694</v>
      </c>
    </row>
    <row r="6" spans="1:14" ht="12.75">
      <c r="A6" s="4" t="s">
        <v>8</v>
      </c>
      <c r="B6" s="25">
        <v>3660</v>
      </c>
      <c r="C6" s="25">
        <v>15</v>
      </c>
      <c r="D6" s="25">
        <v>1133</v>
      </c>
      <c r="E6" s="25">
        <v>3322</v>
      </c>
      <c r="F6" s="25">
        <v>64</v>
      </c>
      <c r="G6" s="25">
        <v>37397</v>
      </c>
      <c r="H6" s="20">
        <f t="shared" si="0"/>
        <v>45591</v>
      </c>
      <c r="N6" s="19" t="s">
        <v>96</v>
      </c>
    </row>
    <row r="7" spans="1:14" ht="12.75">
      <c r="A7" s="4" t="s">
        <v>9</v>
      </c>
      <c r="B7" s="25">
        <v>443</v>
      </c>
      <c r="C7" s="25">
        <v>8</v>
      </c>
      <c r="D7" s="25">
        <v>167</v>
      </c>
      <c r="E7" s="25">
        <v>565</v>
      </c>
      <c r="F7" s="25">
        <v>13</v>
      </c>
      <c r="G7" s="25">
        <v>7651</v>
      </c>
      <c r="H7" s="20">
        <f t="shared" si="0"/>
        <v>8847</v>
      </c>
      <c r="N7" s="19"/>
    </row>
    <row r="8" spans="1:16" ht="12.75">
      <c r="A8" s="4" t="s">
        <v>10</v>
      </c>
      <c r="B8" s="25">
        <v>909</v>
      </c>
      <c r="C8" s="25">
        <v>0</v>
      </c>
      <c r="D8" s="25">
        <v>325</v>
      </c>
      <c r="E8" s="25">
        <v>1078</v>
      </c>
      <c r="F8" s="25">
        <v>25</v>
      </c>
      <c r="G8" s="25">
        <v>15437</v>
      </c>
      <c r="H8" s="20">
        <f t="shared" si="0"/>
        <v>17774</v>
      </c>
      <c r="N8" s="18" t="s">
        <v>4</v>
      </c>
      <c r="P8" s="19" t="s">
        <v>81</v>
      </c>
    </row>
    <row r="9" spans="1:16" ht="12.75">
      <c r="A9" s="4" t="s">
        <v>11</v>
      </c>
      <c r="B9" s="25">
        <v>296</v>
      </c>
      <c r="C9" s="25">
        <v>5</v>
      </c>
      <c r="D9" s="25">
        <v>43</v>
      </c>
      <c r="E9" s="25">
        <v>115</v>
      </c>
      <c r="F9" s="25">
        <v>3</v>
      </c>
      <c r="G9" s="25">
        <v>2151</v>
      </c>
      <c r="H9" s="20">
        <f t="shared" si="0"/>
        <v>2613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39</v>
      </c>
      <c r="C10" s="25">
        <v>0</v>
      </c>
      <c r="D10" s="25">
        <v>9</v>
      </c>
      <c r="E10" s="25">
        <v>18</v>
      </c>
      <c r="F10" s="25">
        <v>1</v>
      </c>
      <c r="G10" s="25">
        <v>296</v>
      </c>
      <c r="H10" s="20">
        <f t="shared" si="0"/>
        <v>363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1244</v>
      </c>
      <c r="C11" s="20">
        <f t="shared" si="1"/>
        <v>5</v>
      </c>
      <c r="D11" s="20">
        <f t="shared" si="1"/>
        <v>377</v>
      </c>
      <c r="E11" s="20">
        <f t="shared" si="1"/>
        <v>1211</v>
      </c>
      <c r="F11" s="20">
        <f t="shared" si="1"/>
        <v>29</v>
      </c>
      <c r="G11" s="20">
        <f t="shared" si="1"/>
        <v>17884</v>
      </c>
      <c r="H11" s="20">
        <f t="shared" si="0"/>
        <v>20750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11805</v>
      </c>
      <c r="C12" s="20">
        <f t="shared" si="2"/>
        <v>54</v>
      </c>
      <c r="D12" s="20">
        <f t="shared" si="2"/>
        <v>4156</v>
      </c>
      <c r="E12" s="20">
        <f t="shared" si="2"/>
        <v>14660</v>
      </c>
      <c r="F12" s="20">
        <f t="shared" si="2"/>
        <v>432</v>
      </c>
      <c r="G12" s="20">
        <f t="shared" si="2"/>
        <v>143775</v>
      </c>
      <c r="H12" s="20">
        <f t="shared" si="2"/>
        <v>174882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1996</v>
      </c>
      <c r="C16" s="25">
        <v>8</v>
      </c>
      <c r="D16" s="25">
        <v>2437</v>
      </c>
      <c r="E16" s="25">
        <v>8854</v>
      </c>
      <c r="F16" s="25">
        <v>286</v>
      </c>
      <c r="G16" s="25">
        <v>35815</v>
      </c>
      <c r="H16" s="20">
        <f aca="true" t="shared" si="3" ref="H16:H22">SUM(B16:G16)</f>
        <v>49396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1156</v>
      </c>
      <c r="C17" s="25">
        <v>3</v>
      </c>
      <c r="D17" s="25">
        <v>1116</v>
      </c>
      <c r="E17" s="25">
        <v>3203</v>
      </c>
      <c r="F17" s="25">
        <v>59</v>
      </c>
      <c r="G17" s="25">
        <v>18218</v>
      </c>
      <c r="H17" s="20">
        <f t="shared" si="3"/>
        <v>23755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149</v>
      </c>
      <c r="C18" s="25">
        <v>2</v>
      </c>
      <c r="D18" s="25">
        <v>167</v>
      </c>
      <c r="E18" s="25">
        <v>550</v>
      </c>
      <c r="F18" s="25">
        <v>12</v>
      </c>
      <c r="G18" s="25">
        <v>3675</v>
      </c>
      <c r="H18" s="20">
        <f t="shared" si="3"/>
        <v>4555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298</v>
      </c>
      <c r="C19" s="25">
        <v>0</v>
      </c>
      <c r="D19" s="25">
        <v>315</v>
      </c>
      <c r="E19" s="25">
        <v>1030</v>
      </c>
      <c r="F19" s="25">
        <v>23</v>
      </c>
      <c r="G19" s="25">
        <v>7572</v>
      </c>
      <c r="H19" s="20">
        <f t="shared" si="3"/>
        <v>9238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86</v>
      </c>
      <c r="C20" s="25">
        <v>1</v>
      </c>
      <c r="D20" s="25">
        <v>42</v>
      </c>
      <c r="E20" s="25">
        <v>111</v>
      </c>
      <c r="F20" s="25">
        <v>2</v>
      </c>
      <c r="G20" s="25">
        <v>951</v>
      </c>
      <c r="H20" s="20">
        <f t="shared" si="3"/>
        <v>1193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11</v>
      </c>
      <c r="C21" s="25">
        <v>0</v>
      </c>
      <c r="D21" s="25">
        <v>9</v>
      </c>
      <c r="E21" s="25">
        <v>18</v>
      </c>
      <c r="F21" s="25">
        <v>1</v>
      </c>
      <c r="G21" s="25">
        <v>130</v>
      </c>
      <c r="H21" s="20">
        <f t="shared" si="3"/>
        <v>169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395</v>
      </c>
      <c r="C22" s="20">
        <f t="shared" si="4"/>
        <v>1</v>
      </c>
      <c r="D22" s="20">
        <f t="shared" si="4"/>
        <v>366</v>
      </c>
      <c r="E22" s="20">
        <f t="shared" si="4"/>
        <v>1159</v>
      </c>
      <c r="F22" s="20">
        <f t="shared" si="4"/>
        <v>26</v>
      </c>
      <c r="G22" s="20">
        <f t="shared" si="4"/>
        <v>8653</v>
      </c>
      <c r="H22" s="20">
        <f t="shared" si="3"/>
        <v>10600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3696</v>
      </c>
      <c r="C23" s="20">
        <f t="shared" si="5"/>
        <v>14</v>
      </c>
      <c r="D23" s="20">
        <f t="shared" si="5"/>
        <v>4086</v>
      </c>
      <c r="E23" s="20">
        <f t="shared" si="5"/>
        <v>13766</v>
      </c>
      <c r="F23" s="20">
        <f t="shared" si="5"/>
        <v>383</v>
      </c>
      <c r="G23" s="20">
        <f t="shared" si="5"/>
        <v>66361</v>
      </c>
      <c r="H23" s="20">
        <f t="shared" si="5"/>
        <v>88306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1526544</v>
      </c>
      <c r="C27" s="25">
        <v>6532</v>
      </c>
      <c r="D27" s="25">
        <v>775145</v>
      </c>
      <c r="E27" s="25">
        <v>2130144</v>
      </c>
      <c r="F27" s="25">
        <v>102159</v>
      </c>
      <c r="G27" s="25">
        <v>18005202</v>
      </c>
      <c r="H27" s="20">
        <f aca="true" t="shared" si="6" ref="H27:H32">SUM(B27:G27)</f>
        <v>22545726</v>
      </c>
    </row>
    <row r="28" spans="1:8" ht="12.75">
      <c r="A28" s="4" t="s">
        <v>8</v>
      </c>
      <c r="B28" s="25">
        <v>857323</v>
      </c>
      <c r="C28" s="25">
        <v>4140</v>
      </c>
      <c r="D28" s="25">
        <v>354203</v>
      </c>
      <c r="E28" s="44">
        <v>722463</v>
      </c>
      <c r="F28" s="25">
        <v>19594</v>
      </c>
      <c r="G28" s="25">
        <v>8775313</v>
      </c>
      <c r="H28" s="20">
        <f t="shared" si="6"/>
        <v>10733036</v>
      </c>
    </row>
    <row r="29" spans="1:8" ht="12.75">
      <c r="A29" s="4" t="s">
        <v>9</v>
      </c>
      <c r="B29" s="25">
        <v>105203</v>
      </c>
      <c r="C29" s="25">
        <v>2292</v>
      </c>
      <c r="D29" s="25">
        <v>51598</v>
      </c>
      <c r="E29" s="25">
        <v>124391</v>
      </c>
      <c r="F29" s="25">
        <v>4137</v>
      </c>
      <c r="G29" s="25">
        <v>1687214</v>
      </c>
      <c r="H29" s="20">
        <f t="shared" si="6"/>
        <v>1974835</v>
      </c>
    </row>
    <row r="30" spans="1:8" ht="12.75">
      <c r="A30" s="4" t="s">
        <v>10</v>
      </c>
      <c r="B30" s="25">
        <v>219690</v>
      </c>
      <c r="C30" s="25">
        <v>0</v>
      </c>
      <c r="D30" s="25">
        <v>99554</v>
      </c>
      <c r="E30" s="25">
        <v>241888</v>
      </c>
      <c r="F30" s="25">
        <v>7650</v>
      </c>
      <c r="G30" s="25">
        <v>3539875</v>
      </c>
      <c r="H30" s="20">
        <f t="shared" si="6"/>
        <v>4108657</v>
      </c>
    </row>
    <row r="31" spans="1:8" ht="12.75">
      <c r="A31" s="4" t="s">
        <v>11</v>
      </c>
      <c r="B31" s="25">
        <v>71936</v>
      </c>
      <c r="C31" s="25">
        <v>1237</v>
      </c>
      <c r="D31" s="25">
        <v>12992</v>
      </c>
      <c r="E31" s="25">
        <v>25414</v>
      </c>
      <c r="F31" s="25">
        <v>897</v>
      </c>
      <c r="G31" s="25">
        <v>492134</v>
      </c>
      <c r="H31" s="20">
        <f t="shared" si="6"/>
        <v>604610</v>
      </c>
    </row>
    <row r="32" spans="1:8" ht="12.75">
      <c r="A32" s="4" t="s">
        <v>12</v>
      </c>
      <c r="B32" s="25">
        <v>9718</v>
      </c>
      <c r="C32" s="25">
        <v>0</v>
      </c>
      <c r="D32" s="25">
        <v>2892</v>
      </c>
      <c r="E32" s="25">
        <v>3686</v>
      </c>
      <c r="F32" s="25">
        <v>304</v>
      </c>
      <c r="G32" s="25">
        <v>63032</v>
      </c>
      <c r="H32" s="20">
        <f t="shared" si="6"/>
        <v>79632</v>
      </c>
    </row>
    <row r="33" spans="1:8" ht="12.75">
      <c r="A33" s="4" t="s">
        <v>13</v>
      </c>
      <c r="B33" s="20">
        <f aca="true" t="shared" si="7" ref="B33:H33">SUM(B30:B32)</f>
        <v>301344</v>
      </c>
      <c r="C33" s="20">
        <f t="shared" si="7"/>
        <v>1237</v>
      </c>
      <c r="D33" s="20">
        <f t="shared" si="7"/>
        <v>115438</v>
      </c>
      <c r="E33" s="20">
        <f t="shared" si="7"/>
        <v>270988</v>
      </c>
      <c r="F33" s="20">
        <f t="shared" si="7"/>
        <v>8851</v>
      </c>
      <c r="G33" s="20">
        <f t="shared" si="7"/>
        <v>4095041</v>
      </c>
      <c r="H33" s="20">
        <f t="shared" si="7"/>
        <v>4792899</v>
      </c>
    </row>
    <row r="34" spans="1:8" ht="12.75">
      <c r="A34" s="4" t="s">
        <v>14</v>
      </c>
      <c r="B34" s="20">
        <f aca="true" t="shared" si="8" ref="B34:H34">SUM(B27+B28+B29+B33)</f>
        <v>2790414</v>
      </c>
      <c r="C34" s="20">
        <f t="shared" si="8"/>
        <v>14201</v>
      </c>
      <c r="D34" s="20">
        <f t="shared" si="8"/>
        <v>1296384</v>
      </c>
      <c r="E34" s="20">
        <f t="shared" si="8"/>
        <v>3247986</v>
      </c>
      <c r="F34" s="20">
        <f t="shared" si="8"/>
        <v>134741</v>
      </c>
      <c r="G34" s="20">
        <f t="shared" si="8"/>
        <v>32562770</v>
      </c>
      <c r="H34" s="20">
        <f t="shared" si="8"/>
        <v>40046496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88306</v>
      </c>
      <c r="D42" s="21">
        <f>H16</f>
        <v>49396</v>
      </c>
      <c r="E42" s="21">
        <f>H17</f>
        <v>23755</v>
      </c>
      <c r="F42" s="21">
        <f>H18</f>
        <v>4555</v>
      </c>
      <c r="G42" s="21">
        <f>H22</f>
        <v>10600</v>
      </c>
      <c r="H42" s="21">
        <f>H19</f>
        <v>9238</v>
      </c>
      <c r="I42" s="21">
        <f>H20</f>
        <v>1193</v>
      </c>
      <c r="J42" s="21">
        <f>H21</f>
        <v>169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174882</v>
      </c>
      <c r="D43" s="21">
        <f>H5</f>
        <v>99694</v>
      </c>
      <c r="E43" s="21">
        <f>H6</f>
        <v>45591</v>
      </c>
      <c r="F43" s="21">
        <f>H7</f>
        <v>8847</v>
      </c>
      <c r="G43" s="21">
        <f>H11</f>
        <v>20750</v>
      </c>
      <c r="H43" s="21">
        <f>H8</f>
        <v>17774</v>
      </c>
      <c r="I43" s="21">
        <f>H9</f>
        <v>2613</v>
      </c>
      <c r="J43" s="21">
        <f>H10</f>
        <v>363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1.9804090322288406</v>
      </c>
      <c r="D44" s="22">
        <f t="shared" si="9"/>
        <v>2.0182605879018545</v>
      </c>
      <c r="E44" s="22">
        <f t="shared" si="9"/>
        <v>1.919217006945906</v>
      </c>
      <c r="F44" s="22">
        <f t="shared" si="9"/>
        <v>1.9422612513721185</v>
      </c>
      <c r="G44" s="22">
        <f t="shared" si="9"/>
        <v>1.9575471698113207</v>
      </c>
      <c r="H44" s="22">
        <f t="shared" si="9"/>
        <v>1.9240095258714007</v>
      </c>
      <c r="I44" s="22">
        <f t="shared" si="9"/>
        <v>2.190276613579212</v>
      </c>
      <c r="J44" s="22">
        <f t="shared" si="9"/>
        <v>2.1479289940828403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66361</v>
      </c>
      <c r="D47" s="21">
        <f>G16</f>
        <v>35815</v>
      </c>
      <c r="E47" s="21">
        <f>G17</f>
        <v>18218</v>
      </c>
      <c r="F47" s="21">
        <f>G18</f>
        <v>3675</v>
      </c>
      <c r="G47" s="21">
        <f>G22</f>
        <v>8653</v>
      </c>
      <c r="H47" s="21">
        <f>G19</f>
        <v>7572</v>
      </c>
      <c r="I47" s="21">
        <f>G20</f>
        <v>951</v>
      </c>
      <c r="J47" s="21">
        <f>G21</f>
        <v>130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143775</v>
      </c>
      <c r="D48" s="21">
        <f>G5</f>
        <v>80843</v>
      </c>
      <c r="E48" s="21">
        <f>G6</f>
        <v>37397</v>
      </c>
      <c r="F48" s="21">
        <f>G7</f>
        <v>7651</v>
      </c>
      <c r="G48" s="21">
        <f>G11</f>
        <v>17884</v>
      </c>
      <c r="H48" s="21">
        <f>G8</f>
        <v>15437</v>
      </c>
      <c r="I48" s="21">
        <f>G9</f>
        <v>2151</v>
      </c>
      <c r="J48" s="21">
        <f>G10</f>
        <v>296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2.1665586715088683</v>
      </c>
      <c r="D49" s="22">
        <f t="shared" si="10"/>
        <v>2.257238587184141</v>
      </c>
      <c r="E49" s="22">
        <f t="shared" si="10"/>
        <v>2.052750027445384</v>
      </c>
      <c r="F49" s="22">
        <f t="shared" si="10"/>
        <v>2.0819047619047617</v>
      </c>
      <c r="G49" s="22">
        <f t="shared" si="10"/>
        <v>2.0667976424361494</v>
      </c>
      <c r="H49" s="22">
        <f t="shared" si="10"/>
        <v>2.0386951928156365</v>
      </c>
      <c r="I49" s="22">
        <f t="shared" si="10"/>
        <v>2.2618296529968456</v>
      </c>
      <c r="J49" s="22">
        <f t="shared" si="10"/>
        <v>2.276923076923077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21945</v>
      </c>
      <c r="D52" s="21">
        <f>SUM(B16:F16)</f>
        <v>13581</v>
      </c>
      <c r="E52" s="21">
        <f>SUM(B17:F17)</f>
        <v>5537</v>
      </c>
      <c r="F52" s="21">
        <f>SUM(B18:F18)</f>
        <v>880</v>
      </c>
      <c r="G52" s="21">
        <f>SUM(H52:J52)</f>
        <v>1947</v>
      </c>
      <c r="H52" s="21">
        <f>SUM(B19:F19)</f>
        <v>1666</v>
      </c>
      <c r="I52" s="21">
        <f>SUM(B20:F20)</f>
        <v>242</v>
      </c>
      <c r="J52" s="21">
        <f>SUM(B21:F21)</f>
        <v>39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31107</v>
      </c>
      <c r="D53" s="21">
        <f>SUM(B5:F5)</f>
        <v>18851</v>
      </c>
      <c r="E53" s="21">
        <f>SUM(B6:F6)</f>
        <v>8194</v>
      </c>
      <c r="F53" s="21">
        <f>SUM(B7:F7)</f>
        <v>1196</v>
      </c>
      <c r="G53" s="21">
        <f>SUM(H53:J53)</f>
        <v>2866</v>
      </c>
      <c r="H53" s="21">
        <f>SUM(B8:F8)</f>
        <v>2337</v>
      </c>
      <c r="I53" s="21">
        <f>SUM(B9:F9)</f>
        <v>462</v>
      </c>
      <c r="J53" s="21">
        <f>SUM(B10:F10)</f>
        <v>67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1.4174982911825018</v>
      </c>
      <c r="D54" s="22">
        <f t="shared" si="11"/>
        <v>1.388042117664384</v>
      </c>
      <c r="E54" s="22">
        <f t="shared" si="11"/>
        <v>1.4798627415567998</v>
      </c>
      <c r="F54" s="22">
        <f t="shared" si="11"/>
        <v>1.3590909090909091</v>
      </c>
      <c r="G54" s="22">
        <f t="shared" si="11"/>
        <v>1.4720082177709297</v>
      </c>
      <c r="H54" s="22">
        <f t="shared" si="11"/>
        <v>1.4027611044417767</v>
      </c>
      <c r="I54" s="22">
        <f t="shared" si="11"/>
        <v>1.9090909090909092</v>
      </c>
      <c r="J54" s="22">
        <f t="shared" si="11"/>
        <v>1.7179487179487178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21945</v>
      </c>
      <c r="D61" s="21">
        <f>SUM(B16:F16)</f>
        <v>13581</v>
      </c>
      <c r="E61" s="21">
        <f>SUM(B17:F17)</f>
        <v>5537</v>
      </c>
      <c r="F61" s="21">
        <f>SUM(B18:F18)</f>
        <v>880</v>
      </c>
      <c r="G61" s="21">
        <f>SUM(H61:J61)</f>
        <v>1947</v>
      </c>
      <c r="H61" s="21">
        <f>SUM(B19:F19)</f>
        <v>1666</v>
      </c>
      <c r="I61" s="21">
        <f>SUM(B20:F20)</f>
        <v>242</v>
      </c>
      <c r="J61" s="21">
        <f>SUM(B21:F21)</f>
        <v>39</v>
      </c>
      <c r="K61" s="21"/>
      <c r="N61" s="19" t="s">
        <v>96</v>
      </c>
    </row>
    <row r="62" spans="1:14" ht="12.75">
      <c r="A62" t="s">
        <v>21</v>
      </c>
      <c r="C62" s="21">
        <f>SUM(B12:F12)</f>
        <v>31107</v>
      </c>
      <c r="D62" s="21">
        <f>SUM(B5:F5)</f>
        <v>18851</v>
      </c>
      <c r="E62" s="21">
        <f>SUM(B6:F6)</f>
        <v>8194</v>
      </c>
      <c r="F62" s="21">
        <f>SUM(B7:F7)</f>
        <v>1196</v>
      </c>
      <c r="G62" s="21">
        <f>SUM(H62:J62)</f>
        <v>2866</v>
      </c>
      <c r="H62" s="21">
        <f>SUM(B8:F8)</f>
        <v>2337</v>
      </c>
      <c r="I62" s="21">
        <f>SUM(B9:F9)</f>
        <v>462</v>
      </c>
      <c r="J62" s="21">
        <f>SUM(B10:F10)</f>
        <v>67</v>
      </c>
      <c r="K62" s="21"/>
      <c r="N62" s="19"/>
    </row>
    <row r="63" spans="1:16" ht="12.75">
      <c r="A63" t="s">
        <v>22</v>
      </c>
      <c r="C63" s="22">
        <f aca="true" t="shared" si="12" ref="C63:J63">C62/C61</f>
        <v>1.4174982911825018</v>
      </c>
      <c r="D63" s="22">
        <f t="shared" si="12"/>
        <v>1.388042117664384</v>
      </c>
      <c r="E63" s="22">
        <f t="shared" si="12"/>
        <v>1.4798627415567998</v>
      </c>
      <c r="F63" s="22">
        <f t="shared" si="12"/>
        <v>1.3590909090909091</v>
      </c>
      <c r="G63" s="22">
        <f t="shared" si="12"/>
        <v>1.4720082177709297</v>
      </c>
      <c r="H63" s="22">
        <f t="shared" si="12"/>
        <v>1.4027611044417767</v>
      </c>
      <c r="I63" s="22">
        <f t="shared" si="12"/>
        <v>1.9090909090909092</v>
      </c>
      <c r="J63" s="22">
        <f t="shared" si="12"/>
        <v>1.7179487179487178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14149</v>
      </c>
      <c r="D66" s="21">
        <f>SUM(E16:F16)</f>
        <v>9140</v>
      </c>
      <c r="E66" s="21">
        <f>SUM(E17:F17)</f>
        <v>3262</v>
      </c>
      <c r="F66" s="21">
        <f>SUM(E18:F18)</f>
        <v>562</v>
      </c>
      <c r="G66" s="21">
        <f>SUM(H66:J66)</f>
        <v>1185</v>
      </c>
      <c r="H66" s="21">
        <f>SUM(E19:F19)</f>
        <v>1053</v>
      </c>
      <c r="I66" s="21">
        <f>SUM(E20:F20)</f>
        <v>113</v>
      </c>
      <c r="J66" s="21">
        <f>SUM(E21:F21)</f>
        <v>19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15092</v>
      </c>
      <c r="D67" s="21">
        <f>SUM(E5:F5)</f>
        <v>9888</v>
      </c>
      <c r="E67" s="21">
        <f>SUM(E6:F6)</f>
        <v>3386</v>
      </c>
      <c r="F67" s="21">
        <f>SUM(E7:F7)</f>
        <v>578</v>
      </c>
      <c r="G67" s="21">
        <f>SUM(H67:J67)</f>
        <v>1240</v>
      </c>
      <c r="H67" s="21">
        <f>SUM(E8:F8)</f>
        <v>1103</v>
      </c>
      <c r="I67" s="21">
        <f>SUM(E9:F9)</f>
        <v>118</v>
      </c>
      <c r="J67" s="21">
        <f>SUM(E10:F10)</f>
        <v>19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1.0666478196338964</v>
      </c>
      <c r="D68" s="22">
        <f t="shared" si="13"/>
        <v>1.0818380743982494</v>
      </c>
      <c r="E68" s="22">
        <f t="shared" si="13"/>
        <v>1.0380134886572654</v>
      </c>
      <c r="F68" s="22">
        <f t="shared" si="13"/>
        <v>1.0284697508896796</v>
      </c>
      <c r="G68" s="22">
        <f t="shared" si="13"/>
        <v>1.0464135021097047</v>
      </c>
      <c r="H68" s="22">
        <f t="shared" si="13"/>
        <v>1.047483380816714</v>
      </c>
      <c r="I68" s="22">
        <f t="shared" si="13"/>
        <v>1.0442477876106195</v>
      </c>
      <c r="J68" s="22">
        <f t="shared" si="13"/>
        <v>1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3696</v>
      </c>
      <c r="D71" s="21">
        <f>B16</f>
        <v>1996</v>
      </c>
      <c r="E71" s="21">
        <f>B17</f>
        <v>1156</v>
      </c>
      <c r="F71" s="21">
        <f>B18</f>
        <v>149</v>
      </c>
      <c r="G71" s="21">
        <f>SUM(H71:J71)</f>
        <v>395</v>
      </c>
      <c r="H71" s="21">
        <f>B19</f>
        <v>298</v>
      </c>
      <c r="I71" s="21">
        <f>B20</f>
        <v>86</v>
      </c>
      <c r="J71" s="21">
        <f>B21</f>
        <v>11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11805</v>
      </c>
      <c r="D72" s="21">
        <f>B5</f>
        <v>6458</v>
      </c>
      <c r="E72" s="21">
        <f>B6</f>
        <v>3660</v>
      </c>
      <c r="F72" s="21">
        <f>B7</f>
        <v>443</v>
      </c>
      <c r="G72" s="21">
        <f>SUM(H72:J72)</f>
        <v>1244</v>
      </c>
      <c r="H72" s="21">
        <f>B8</f>
        <v>909</v>
      </c>
      <c r="I72" s="21">
        <f>B9</f>
        <v>296</v>
      </c>
      <c r="J72" s="21">
        <f>B10</f>
        <v>39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3.1939935064935066</v>
      </c>
      <c r="D73" s="22">
        <f t="shared" si="14"/>
        <v>3.2354709418837677</v>
      </c>
      <c r="E73" s="22">
        <f t="shared" si="14"/>
        <v>3.1660899653979238</v>
      </c>
      <c r="F73" s="22">
        <f t="shared" si="14"/>
        <v>2.9731543624161074</v>
      </c>
      <c r="G73" s="22">
        <f t="shared" si="14"/>
        <v>3.149367088607595</v>
      </c>
      <c r="H73" s="22">
        <f t="shared" si="14"/>
        <v>3.0503355704697985</v>
      </c>
      <c r="I73" s="22">
        <f t="shared" si="14"/>
        <v>3.441860465116279</v>
      </c>
      <c r="J73" s="22">
        <f t="shared" si="14"/>
        <v>3.5454545454545454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14</v>
      </c>
      <c r="D76" s="21">
        <f>C16</f>
        <v>8</v>
      </c>
      <c r="E76" s="21">
        <f>C17</f>
        <v>3</v>
      </c>
      <c r="F76" s="21">
        <f>C18</f>
        <v>2</v>
      </c>
      <c r="G76" s="21">
        <f>SUM(H76:J76)</f>
        <v>1</v>
      </c>
      <c r="H76" s="21">
        <f>C19</f>
        <v>0</v>
      </c>
      <c r="I76" s="21">
        <f>C20</f>
        <v>1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54</v>
      </c>
      <c r="D77" s="21">
        <f>C5</f>
        <v>26</v>
      </c>
      <c r="E77" s="21">
        <f>C6</f>
        <v>15</v>
      </c>
      <c r="F77" s="21">
        <f>C7</f>
        <v>8</v>
      </c>
      <c r="G77" s="21">
        <f>SUM(H77:J77)</f>
        <v>5</v>
      </c>
      <c r="H77" s="21">
        <f>C8</f>
        <v>0</v>
      </c>
      <c r="I77" s="21">
        <f>C9</f>
        <v>5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3.857142857142857</v>
      </c>
      <c r="D78" s="22">
        <f t="shared" si="15"/>
        <v>3.25</v>
      </c>
      <c r="E78" s="22">
        <f t="shared" si="15"/>
        <v>5</v>
      </c>
      <c r="F78" s="22">
        <f t="shared" si="15"/>
        <v>4</v>
      </c>
      <c r="G78" s="22">
        <f t="shared" si="15"/>
        <v>5</v>
      </c>
      <c r="H78" s="22" t="e">
        <f t="shared" si="15"/>
        <v>#DIV/0!</v>
      </c>
      <c r="I78" s="22">
        <f t="shared" si="15"/>
        <v>5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4086</v>
      </c>
      <c r="D81" s="21">
        <f>D16</f>
        <v>2437</v>
      </c>
      <c r="E81" s="21">
        <f>D17</f>
        <v>1116</v>
      </c>
      <c r="F81" s="21">
        <f>D18</f>
        <v>167</v>
      </c>
      <c r="G81" s="21">
        <f>SUM(H81:J81)</f>
        <v>366</v>
      </c>
      <c r="H81" s="21">
        <f>D19</f>
        <v>315</v>
      </c>
      <c r="I81" s="21">
        <f>D20</f>
        <v>42</v>
      </c>
      <c r="J81" s="21">
        <f>D21</f>
        <v>9</v>
      </c>
      <c r="K81" s="21"/>
    </row>
    <row r="82" spans="1:11" ht="12.75">
      <c r="A82" t="s">
        <v>21</v>
      </c>
      <c r="C82" s="21">
        <f>D12</f>
        <v>4156</v>
      </c>
      <c r="D82" s="21">
        <f>D5</f>
        <v>2479</v>
      </c>
      <c r="E82" s="21">
        <f>D6</f>
        <v>1133</v>
      </c>
      <c r="F82" s="21">
        <f>D7</f>
        <v>167</v>
      </c>
      <c r="G82" s="21">
        <f>SUM(H82:J82)</f>
        <v>377</v>
      </c>
      <c r="H82" s="21">
        <f>D8</f>
        <v>325</v>
      </c>
      <c r="I82" s="21">
        <f>D9</f>
        <v>43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1.017131669114048</v>
      </c>
      <c r="D83" s="22">
        <f t="shared" si="16"/>
        <v>1.0172343044727123</v>
      </c>
      <c r="E83" s="22">
        <f t="shared" si="16"/>
        <v>1.0152329749103943</v>
      </c>
      <c r="F83" s="22">
        <f t="shared" si="16"/>
        <v>1</v>
      </c>
      <c r="G83" s="22">
        <f t="shared" si="16"/>
        <v>1.030054644808743</v>
      </c>
      <c r="H83" s="22">
        <f t="shared" si="16"/>
        <v>1.0317460317460319</v>
      </c>
      <c r="I83" s="22">
        <f t="shared" si="16"/>
        <v>1.0238095238095237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40046496</v>
      </c>
      <c r="D94" s="21"/>
      <c r="E94" s="21">
        <f>SUM(E95:E96)</f>
        <v>88306</v>
      </c>
      <c r="F94" s="22">
        <f>C94/E94</f>
        <v>453.4968858288225</v>
      </c>
      <c r="G94" s="21">
        <f>SUM(G95:G96)</f>
        <v>174882</v>
      </c>
      <c r="H94" s="22">
        <f>C94/G94</f>
        <v>228.99152571448175</v>
      </c>
    </row>
    <row r="95" spans="1:8" ht="12.75">
      <c r="A95" t="s">
        <v>23</v>
      </c>
      <c r="C95" s="21">
        <f>G34</f>
        <v>32562770</v>
      </c>
      <c r="D95" s="21"/>
      <c r="E95" s="21">
        <f>G23</f>
        <v>66361</v>
      </c>
      <c r="F95" s="22">
        <f>C95/E95</f>
        <v>490.69136993113426</v>
      </c>
      <c r="G95" s="21">
        <f>G12</f>
        <v>143775</v>
      </c>
      <c r="H95" s="22">
        <f>C95/G95</f>
        <v>226.48422882976874</v>
      </c>
    </row>
    <row r="96" spans="1:8" ht="12.75">
      <c r="A96" t="s">
        <v>34</v>
      </c>
      <c r="C96" s="21">
        <f>SUM(B34:F34)</f>
        <v>7483726</v>
      </c>
      <c r="D96" s="21"/>
      <c r="E96" s="21">
        <f>SUM(B23:F23)</f>
        <v>21945</v>
      </c>
      <c r="F96" s="22">
        <f>C96/E96</f>
        <v>341.02191843244475</v>
      </c>
      <c r="G96" s="21">
        <f>SUM(B12:F12)</f>
        <v>31107</v>
      </c>
      <c r="H96" s="22">
        <f>C96/G96</f>
        <v>240.5801266595943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22545726</v>
      </c>
      <c r="D98" s="21"/>
      <c r="E98" s="21">
        <f>SUM(E99:E100)</f>
        <v>49396</v>
      </c>
      <c r="F98" s="22">
        <f>C98/E98</f>
        <v>456.4281723216455</v>
      </c>
      <c r="G98" s="21">
        <f>SUM(G99:G100)</f>
        <v>99694</v>
      </c>
      <c r="H98" s="22">
        <f>C98/G98</f>
        <v>226.14927678696813</v>
      </c>
      <c r="N98" s="19"/>
    </row>
    <row r="99" spans="1:16" ht="12.75">
      <c r="A99" t="s">
        <v>23</v>
      </c>
      <c r="C99" s="21">
        <f>G27</f>
        <v>18005202</v>
      </c>
      <c r="D99" s="21"/>
      <c r="E99" s="21">
        <f>G16</f>
        <v>35815</v>
      </c>
      <c r="F99" s="22">
        <f>C99/E99</f>
        <v>502.7279631439341</v>
      </c>
      <c r="G99" s="21">
        <f>G5</f>
        <v>80843</v>
      </c>
      <c r="H99" s="22">
        <f>C99/G99</f>
        <v>222.71813267691698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4540524</v>
      </c>
      <c r="D100" s="21"/>
      <c r="E100" s="21">
        <f>SUM(B16:F16)</f>
        <v>13581</v>
      </c>
      <c r="F100" s="22">
        <f>C100/E100</f>
        <v>334.329136293351</v>
      </c>
      <c r="G100" s="21">
        <f>SUM(B5:F5)</f>
        <v>18851</v>
      </c>
      <c r="H100" s="22">
        <f>C100/G100</f>
        <v>240.86382685268686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10733036</v>
      </c>
      <c r="D102" s="21"/>
      <c r="E102" s="21">
        <f>SUM(E103:E104)</f>
        <v>23755</v>
      </c>
      <c r="F102" s="22">
        <f>C102/E102</f>
        <v>451.8221848031993</v>
      </c>
      <c r="G102" s="21">
        <f>SUM(G103:G104)</f>
        <v>45591</v>
      </c>
      <c r="H102" s="22">
        <f>C102/G102</f>
        <v>235.4200609769472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8775313</v>
      </c>
      <c r="D103" s="21"/>
      <c r="E103" s="21">
        <f>G17</f>
        <v>18218</v>
      </c>
      <c r="F103" s="22">
        <f>C103/E103</f>
        <v>481.6836645076298</v>
      </c>
      <c r="G103" s="21">
        <f>G6</f>
        <v>37397</v>
      </c>
      <c r="H103" s="22">
        <f>C103/G103</f>
        <v>234.65285985506858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1957723</v>
      </c>
      <c r="D104" s="21"/>
      <c r="E104" s="21">
        <f>SUM(B17:F17)</f>
        <v>5537</v>
      </c>
      <c r="F104" s="22">
        <f>C104/E104</f>
        <v>353.5710673649991</v>
      </c>
      <c r="G104" s="21">
        <f>SUM(B6:F6)</f>
        <v>8194</v>
      </c>
      <c r="H104" s="22">
        <f>C104/G104</f>
        <v>238.9215279472785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1974835</v>
      </c>
      <c r="D106" s="21"/>
      <c r="E106" s="21">
        <f>SUM(E107:E108)</f>
        <v>4555</v>
      </c>
      <c r="F106" s="22">
        <f>C106/E106</f>
        <v>433.5532381997805</v>
      </c>
      <c r="G106" s="21">
        <f>SUM(G107:G108)</f>
        <v>8847</v>
      </c>
      <c r="H106" s="22">
        <f>C106/G106</f>
        <v>223.22086583022494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1687214</v>
      </c>
      <c r="D107" s="21"/>
      <c r="E107" s="21">
        <f>G18</f>
        <v>3675</v>
      </c>
      <c r="F107" s="22">
        <f>C107/E107</f>
        <v>459.10585034013604</v>
      </c>
      <c r="G107" s="21">
        <f>G7</f>
        <v>7651</v>
      </c>
      <c r="H107" s="22">
        <f>C107/G107</f>
        <v>220.5220232649327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287621</v>
      </c>
      <c r="D108" s="21"/>
      <c r="E108" s="21">
        <f>SUM(B18:F18)</f>
        <v>880</v>
      </c>
      <c r="F108" s="22">
        <f>C108/E108</f>
        <v>326.8420454545454</v>
      </c>
      <c r="G108" s="21">
        <f>SUM(B7:F7)</f>
        <v>1196</v>
      </c>
      <c r="H108" s="22">
        <f>C108/G108</f>
        <v>240.48578595317727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4792899</v>
      </c>
      <c r="D110" s="21"/>
      <c r="E110" s="21">
        <f>SUM(E111:E112)</f>
        <v>10600</v>
      </c>
      <c r="F110" s="22">
        <f>C110/E110</f>
        <v>452.1602830188679</v>
      </c>
      <c r="G110" s="21">
        <f>SUM(G111:G112)</f>
        <v>20750</v>
      </c>
      <c r="H110" s="22">
        <f>C110/G110</f>
        <v>230.9830843373494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4095041</v>
      </c>
      <c r="D111" s="21"/>
      <c r="E111" s="21">
        <f>G22</f>
        <v>8653</v>
      </c>
      <c r="F111" s="22">
        <f>C111/E111</f>
        <v>473.251011209985</v>
      </c>
      <c r="G111" s="21">
        <f>G11</f>
        <v>17884</v>
      </c>
      <c r="H111" s="22">
        <f>C111/G111</f>
        <v>228.97791321851935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697858</v>
      </c>
      <c r="D112" s="21"/>
      <c r="E112" s="21">
        <f>SUM(B22:F22)</f>
        <v>1947</v>
      </c>
      <c r="F112" s="22">
        <f>C112/E112</f>
        <v>358.42732408834104</v>
      </c>
      <c r="G112" s="21">
        <f>SUM(B11:F11)</f>
        <v>2866</v>
      </c>
      <c r="H112" s="22">
        <f>C112/G112</f>
        <v>243.49546406140962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4108657</v>
      </c>
      <c r="D114" s="21"/>
      <c r="E114" s="21">
        <f>SUM(E115:E116)</f>
        <v>9238</v>
      </c>
      <c r="F114" s="22">
        <f>C114/E114</f>
        <v>444.7561160424334</v>
      </c>
      <c r="G114" s="21">
        <f>SUM(G115:G116)</f>
        <v>17774</v>
      </c>
      <c r="H114" s="22">
        <f>C114/G114</f>
        <v>231.16107797907054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3539875</v>
      </c>
      <c r="D115" s="21"/>
      <c r="E115" s="21">
        <f>G19</f>
        <v>7572</v>
      </c>
      <c r="F115" s="22">
        <f>C115/E115</f>
        <v>467.49537770734287</v>
      </c>
      <c r="G115" s="21">
        <f>G8</f>
        <v>15437</v>
      </c>
      <c r="H115" s="22">
        <f>C115/G115</f>
        <v>229.31107080391268</v>
      </c>
    </row>
    <row r="116" spans="1:8" ht="12.75">
      <c r="A116" t="s">
        <v>34</v>
      </c>
      <c r="C116" s="21">
        <f>SUM(B30:F30)</f>
        <v>568782</v>
      </c>
      <c r="D116" s="21"/>
      <c r="E116" s="21">
        <f>SUM(B19:F19)</f>
        <v>1666</v>
      </c>
      <c r="F116" s="22">
        <f>C116/E116</f>
        <v>341.40576230492195</v>
      </c>
      <c r="G116" s="21">
        <f>SUM(B8:F8)</f>
        <v>2337</v>
      </c>
      <c r="H116" s="22">
        <f>C116/G116</f>
        <v>243.38125802310654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604610</v>
      </c>
      <c r="D118" s="21"/>
      <c r="E118" s="21">
        <f>SUM(E119:E120)</f>
        <v>1193</v>
      </c>
      <c r="F118" s="22">
        <f>C118/E118</f>
        <v>506.7979882648785</v>
      </c>
      <c r="G118" s="21">
        <f>SUM(G119:G120)</f>
        <v>2613</v>
      </c>
      <c r="H118" s="22">
        <f>C118/G118</f>
        <v>231.38538078836586</v>
      </c>
    </row>
    <row r="119" spans="1:8" ht="12.75">
      <c r="A119" t="s">
        <v>23</v>
      </c>
      <c r="C119" s="21">
        <f>G31</f>
        <v>492134</v>
      </c>
      <c r="D119" s="21"/>
      <c r="E119" s="21">
        <f>G20</f>
        <v>951</v>
      </c>
      <c r="F119" s="22">
        <f>C119/E119</f>
        <v>517.4910620399579</v>
      </c>
      <c r="G119" s="21">
        <f>G9</f>
        <v>2151</v>
      </c>
      <c r="H119" s="22">
        <f>C119/G119</f>
        <v>228.79311947931194</v>
      </c>
    </row>
    <row r="120" spans="1:8" ht="12.75">
      <c r="A120" t="s">
        <v>34</v>
      </c>
      <c r="C120" s="21">
        <f>SUM(B31:F31)</f>
        <v>112476</v>
      </c>
      <c r="D120" s="21"/>
      <c r="E120" s="21">
        <f>SUM(B20:F20)</f>
        <v>242</v>
      </c>
      <c r="F120" s="22">
        <f>C120/E120</f>
        <v>464.77685950413223</v>
      </c>
      <c r="G120" s="21">
        <f>SUM(B9:F9)</f>
        <v>462</v>
      </c>
      <c r="H120" s="22">
        <f>C120/G120</f>
        <v>243.45454545454547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79632</v>
      </c>
      <c r="D122" s="21"/>
      <c r="E122" s="21">
        <f>SUM(E123:E124)</f>
        <v>169</v>
      </c>
      <c r="F122" s="22">
        <f>C122/E122</f>
        <v>471.1952662721894</v>
      </c>
      <c r="G122" s="21">
        <f>SUM(G123:G124)</f>
        <v>363</v>
      </c>
      <c r="H122" s="22">
        <f>C122/G122</f>
        <v>219.37190082644628</v>
      </c>
    </row>
    <row r="123" spans="1:8" ht="12.75">
      <c r="A123" t="s">
        <v>23</v>
      </c>
      <c r="C123" s="21">
        <f>G32</f>
        <v>63032</v>
      </c>
      <c r="D123" s="21"/>
      <c r="E123" s="21">
        <f>G21</f>
        <v>130</v>
      </c>
      <c r="F123" s="22">
        <f>C123/E123</f>
        <v>484.8615384615385</v>
      </c>
      <c r="G123" s="21">
        <f>G10</f>
        <v>296</v>
      </c>
      <c r="H123" s="22">
        <f>C123/G123</f>
        <v>212.94594594594594</v>
      </c>
    </row>
    <row r="124" spans="1:8" ht="12.75">
      <c r="A124" t="s">
        <v>34</v>
      </c>
      <c r="C124" s="21">
        <f>SUM(B32:F32)</f>
        <v>16600</v>
      </c>
      <c r="D124" s="21"/>
      <c r="E124" s="21">
        <f>SUM(B21:F21)</f>
        <v>39</v>
      </c>
      <c r="F124" s="22">
        <f>C124/E124</f>
        <v>425.64102564102564</v>
      </c>
      <c r="G124" s="21">
        <f>SUM(B10:F10)</f>
        <v>67</v>
      </c>
      <c r="H124" s="22">
        <f>C124/G124</f>
        <v>247.76119402985074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8052508</v>
      </c>
      <c r="D130" s="21"/>
      <c r="E130" s="21">
        <f aca="true" t="shared" si="17" ref="E130:K130">SUM(E131:E134)</f>
        <v>4540524</v>
      </c>
      <c r="F130" s="21">
        <f t="shared" si="17"/>
        <v>1957723</v>
      </c>
      <c r="G130" s="21">
        <f t="shared" si="17"/>
        <v>287621</v>
      </c>
      <c r="H130" s="21">
        <f t="shared" si="17"/>
        <v>697858</v>
      </c>
      <c r="I130" s="21">
        <f t="shared" si="17"/>
        <v>568782</v>
      </c>
      <c r="J130" s="21">
        <f t="shared" si="17"/>
        <v>112476</v>
      </c>
      <c r="K130" s="21">
        <f t="shared" si="17"/>
        <v>16600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3632265</v>
      </c>
      <c r="D131" s="21"/>
      <c r="E131" s="21">
        <f>SUM(E27:F27)</f>
        <v>2232303</v>
      </c>
      <c r="F131" s="21">
        <f>SUM(E28:F28)</f>
        <v>742057</v>
      </c>
      <c r="G131" s="21">
        <f>SUM(E29:F29)</f>
        <v>128528</v>
      </c>
      <c r="H131" s="21">
        <f>SUM(I131:K131)</f>
        <v>279839</v>
      </c>
      <c r="I131" s="21">
        <f>SUM(E30:F30)</f>
        <v>249538</v>
      </c>
      <c r="J131" s="21">
        <f>SUM(E31:F31)</f>
        <v>26311</v>
      </c>
      <c r="K131" s="21">
        <f>SUM(E32:F32)</f>
        <v>3990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3010104</v>
      </c>
      <c r="D132" s="21"/>
      <c r="E132" s="21">
        <f>B27</f>
        <v>1526544</v>
      </c>
      <c r="F132" s="21">
        <f>B28</f>
        <v>857323</v>
      </c>
      <c r="G132" s="21">
        <f>B29</f>
        <v>105203</v>
      </c>
      <c r="H132" s="21">
        <f>SUM(I132:K132)</f>
        <v>301344</v>
      </c>
      <c r="I132" s="21">
        <f>B30</f>
        <v>219690</v>
      </c>
      <c r="J132" s="21">
        <f>B31</f>
        <v>71936</v>
      </c>
      <c r="K132" s="21">
        <f>B32</f>
        <v>9718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14201</v>
      </c>
      <c r="D133" s="21"/>
      <c r="E133" s="21">
        <f>C27</f>
        <v>6532</v>
      </c>
      <c r="F133" s="21">
        <f>C28</f>
        <v>4140</v>
      </c>
      <c r="G133" s="21">
        <f>C29</f>
        <v>2292</v>
      </c>
      <c r="H133" s="21">
        <f>SUM(I133:K133)</f>
        <v>1237</v>
      </c>
      <c r="I133" s="21">
        <f>C30</f>
        <v>0</v>
      </c>
      <c r="J133" s="21">
        <f>C31</f>
        <v>1237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1395938</v>
      </c>
      <c r="D134" s="21"/>
      <c r="E134" s="21">
        <f>D27</f>
        <v>775145</v>
      </c>
      <c r="F134" s="21">
        <f>D28</f>
        <v>354203</v>
      </c>
      <c r="G134" s="21">
        <f>D29</f>
        <v>51598</v>
      </c>
      <c r="H134" s="21">
        <f>SUM(I134:K134)</f>
        <v>115438</v>
      </c>
      <c r="I134" s="21">
        <f>D30</f>
        <v>99554</v>
      </c>
      <c r="J134" s="21">
        <f>D31</f>
        <v>12992</v>
      </c>
      <c r="K134" s="21">
        <f>D32</f>
        <v>2892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3632265</v>
      </c>
      <c r="E140" s="22">
        <f>B140/C66</f>
        <v>256.715315570005</v>
      </c>
      <c r="G140" s="22">
        <f>B140/C67</f>
        <v>240.67486085343228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3010104</v>
      </c>
      <c r="E141" s="22">
        <f>B141/C71</f>
        <v>814.422077922078</v>
      </c>
      <c r="G141" s="22">
        <f>B141/C72</f>
        <v>254.98551461245236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14201</v>
      </c>
      <c r="E142" s="22">
        <f>B142/C76</f>
        <v>1014.3571428571429</v>
      </c>
      <c r="G142" s="22">
        <f>B142/C77</f>
        <v>262.98148148148147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1395938</v>
      </c>
      <c r="E143" s="22">
        <f>B143/C81</f>
        <v>341.6392559960842</v>
      </c>
      <c r="G143" s="22">
        <f>B143/C82</f>
        <v>335.88498556304137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B8">
      <selection activeCell="G21" sqref="G2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4" t="s">
        <v>7</v>
      </c>
      <c r="B5" s="25">
        <v>6420</v>
      </c>
      <c r="C5" s="25">
        <v>40</v>
      </c>
      <c r="D5" s="25">
        <v>2528</v>
      </c>
      <c r="E5" s="25">
        <v>9568</v>
      </c>
      <c r="F5" s="25">
        <v>321</v>
      </c>
      <c r="G5" s="25">
        <v>80692</v>
      </c>
      <c r="H5" s="20">
        <f aca="true" t="shared" si="0" ref="H5:H11">SUM(B5:G5)</f>
        <v>99569</v>
      </c>
      <c r="J5" s="20"/>
    </row>
    <row r="6" spans="1:14" ht="12.75">
      <c r="A6" s="4" t="s">
        <v>8</v>
      </c>
      <c r="B6" s="25">
        <v>3568</v>
      </c>
      <c r="C6" s="25">
        <v>12</v>
      </c>
      <c r="D6" s="25">
        <v>1119</v>
      </c>
      <c r="E6" s="25">
        <v>3341</v>
      </c>
      <c r="F6" s="25">
        <v>65</v>
      </c>
      <c r="G6" s="25">
        <v>37403</v>
      </c>
      <c r="H6" s="20">
        <f t="shared" si="0"/>
        <v>45508</v>
      </c>
      <c r="N6" s="19" t="s">
        <v>96</v>
      </c>
    </row>
    <row r="7" spans="1:14" ht="12.75">
      <c r="A7" s="4" t="s">
        <v>9</v>
      </c>
      <c r="B7" s="25">
        <v>445</v>
      </c>
      <c r="C7" s="25">
        <v>7</v>
      </c>
      <c r="D7" s="25">
        <v>170</v>
      </c>
      <c r="E7" s="25">
        <v>564</v>
      </c>
      <c r="F7" s="25">
        <v>13</v>
      </c>
      <c r="G7" s="25">
        <v>7619</v>
      </c>
      <c r="H7" s="20">
        <f t="shared" si="0"/>
        <v>8818</v>
      </c>
      <c r="N7" s="19"/>
    </row>
    <row r="8" spans="1:16" ht="12.75">
      <c r="A8" s="4" t="s">
        <v>10</v>
      </c>
      <c r="B8" s="25">
        <v>889</v>
      </c>
      <c r="C8" s="25">
        <v>0</v>
      </c>
      <c r="D8" s="25">
        <v>325</v>
      </c>
      <c r="E8" s="25">
        <v>1076</v>
      </c>
      <c r="F8" s="25">
        <v>28</v>
      </c>
      <c r="G8" s="25">
        <v>15386</v>
      </c>
      <c r="H8" s="20">
        <f t="shared" si="0"/>
        <v>17704</v>
      </c>
      <c r="N8" s="18" t="s">
        <v>4</v>
      </c>
      <c r="P8" s="19" t="s">
        <v>81</v>
      </c>
    </row>
    <row r="9" spans="1:16" ht="12.75">
      <c r="A9" s="4" t="s">
        <v>11</v>
      </c>
      <c r="B9" s="25">
        <v>274</v>
      </c>
      <c r="C9" s="25">
        <v>0</v>
      </c>
      <c r="D9" s="25">
        <v>44</v>
      </c>
      <c r="E9" s="25">
        <v>115</v>
      </c>
      <c r="F9" s="25">
        <v>3</v>
      </c>
      <c r="G9" s="25">
        <v>2163</v>
      </c>
      <c r="H9" s="20">
        <f t="shared" si="0"/>
        <v>2599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34</v>
      </c>
      <c r="C10" s="25">
        <v>0</v>
      </c>
      <c r="D10" s="25">
        <v>8</v>
      </c>
      <c r="E10" s="25">
        <v>18</v>
      </c>
      <c r="F10" s="25">
        <v>3</v>
      </c>
      <c r="G10" s="25">
        <v>291</v>
      </c>
      <c r="H10" s="20">
        <f t="shared" si="0"/>
        <v>354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1197</v>
      </c>
      <c r="C11" s="20">
        <f t="shared" si="1"/>
        <v>0</v>
      </c>
      <c r="D11" s="20">
        <f t="shared" si="1"/>
        <v>377</v>
      </c>
      <c r="E11" s="20">
        <f t="shared" si="1"/>
        <v>1209</v>
      </c>
      <c r="F11" s="20">
        <f t="shared" si="1"/>
        <v>34</v>
      </c>
      <c r="G11" s="20">
        <f t="shared" si="1"/>
        <v>17840</v>
      </c>
      <c r="H11" s="20">
        <f t="shared" si="0"/>
        <v>20657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11630</v>
      </c>
      <c r="C12" s="20">
        <f t="shared" si="2"/>
        <v>59</v>
      </c>
      <c r="D12" s="20">
        <f t="shared" si="2"/>
        <v>4194</v>
      </c>
      <c r="E12" s="20">
        <f t="shared" si="2"/>
        <v>14682</v>
      </c>
      <c r="F12" s="20">
        <f t="shared" si="2"/>
        <v>433</v>
      </c>
      <c r="G12" s="20">
        <f t="shared" si="2"/>
        <v>143554</v>
      </c>
      <c r="H12" s="20">
        <f t="shared" si="2"/>
        <v>174552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1987</v>
      </c>
      <c r="C16" s="25">
        <v>11</v>
      </c>
      <c r="D16" s="25">
        <v>2489</v>
      </c>
      <c r="E16" s="25">
        <v>8848</v>
      </c>
      <c r="F16" s="25">
        <v>283</v>
      </c>
      <c r="G16" s="25">
        <v>35791</v>
      </c>
      <c r="H16" s="20">
        <f aca="true" t="shared" si="3" ref="H16:H22">SUM(B16:G16)</f>
        <v>49409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1121</v>
      </c>
      <c r="C17" s="25">
        <v>3</v>
      </c>
      <c r="D17" s="25">
        <v>1103</v>
      </c>
      <c r="E17" s="25">
        <v>3226</v>
      </c>
      <c r="F17" s="25">
        <v>60</v>
      </c>
      <c r="G17" s="25">
        <v>18224</v>
      </c>
      <c r="H17" s="20">
        <f t="shared" si="3"/>
        <v>23737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152</v>
      </c>
      <c r="C18" s="25">
        <v>2</v>
      </c>
      <c r="D18" s="25">
        <v>169</v>
      </c>
      <c r="E18" s="25">
        <v>549</v>
      </c>
      <c r="F18" s="25">
        <v>12</v>
      </c>
      <c r="G18" s="25">
        <v>3663</v>
      </c>
      <c r="H18" s="20">
        <f t="shared" si="3"/>
        <v>4547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291</v>
      </c>
      <c r="C19" s="25">
        <v>0</v>
      </c>
      <c r="D19" s="25">
        <v>312</v>
      </c>
      <c r="E19" s="25">
        <v>1033</v>
      </c>
      <c r="F19" s="25">
        <v>25</v>
      </c>
      <c r="G19" s="25">
        <v>7531</v>
      </c>
      <c r="H19" s="20">
        <f t="shared" si="3"/>
        <v>9192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80</v>
      </c>
      <c r="C20" s="25">
        <v>0</v>
      </c>
      <c r="D20" s="25">
        <v>43</v>
      </c>
      <c r="E20" s="25">
        <v>111</v>
      </c>
      <c r="F20" s="25">
        <v>2</v>
      </c>
      <c r="G20" s="25">
        <v>955</v>
      </c>
      <c r="H20" s="20">
        <f t="shared" si="3"/>
        <v>1191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10</v>
      </c>
      <c r="C21" s="25">
        <v>0</v>
      </c>
      <c r="D21" s="25">
        <v>8</v>
      </c>
      <c r="E21" s="25">
        <v>18</v>
      </c>
      <c r="F21" s="25">
        <v>2</v>
      </c>
      <c r="G21" s="25">
        <v>127</v>
      </c>
      <c r="H21" s="20">
        <f t="shared" si="3"/>
        <v>165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381</v>
      </c>
      <c r="C22" s="20">
        <f t="shared" si="4"/>
        <v>0</v>
      </c>
      <c r="D22" s="20">
        <f t="shared" si="4"/>
        <v>363</v>
      </c>
      <c r="E22" s="20">
        <f t="shared" si="4"/>
        <v>1162</v>
      </c>
      <c r="F22" s="20">
        <f t="shared" si="4"/>
        <v>29</v>
      </c>
      <c r="G22" s="20">
        <f t="shared" si="4"/>
        <v>8613</v>
      </c>
      <c r="H22" s="20">
        <f t="shared" si="3"/>
        <v>10548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3641</v>
      </c>
      <c r="C23" s="20">
        <f t="shared" si="5"/>
        <v>16</v>
      </c>
      <c r="D23" s="20">
        <f t="shared" si="5"/>
        <v>4124</v>
      </c>
      <c r="E23" s="20">
        <f t="shared" si="5"/>
        <v>13785</v>
      </c>
      <c r="F23" s="20">
        <f t="shared" si="5"/>
        <v>384</v>
      </c>
      <c r="G23" s="20">
        <f t="shared" si="5"/>
        <v>66291</v>
      </c>
      <c r="H23" s="20">
        <f t="shared" si="5"/>
        <v>88241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1510990</v>
      </c>
      <c r="C27" s="25">
        <v>9745</v>
      </c>
      <c r="D27" s="25">
        <v>792620</v>
      </c>
      <c r="E27" s="25">
        <v>2137923</v>
      </c>
      <c r="F27" s="25">
        <v>100744</v>
      </c>
      <c r="G27" s="25">
        <v>18049614</v>
      </c>
      <c r="H27" s="20">
        <f aca="true" t="shared" si="6" ref="H27:H32">SUM(B27:G27)</f>
        <v>22601636</v>
      </c>
    </row>
    <row r="28" spans="1:8" ht="12.75">
      <c r="A28" s="4" t="s">
        <v>8</v>
      </c>
      <c r="B28" s="25">
        <v>835193</v>
      </c>
      <c r="C28" s="25">
        <v>3316</v>
      </c>
      <c r="D28" s="25">
        <v>350029</v>
      </c>
      <c r="E28" s="25">
        <v>726063</v>
      </c>
      <c r="F28" s="25">
        <v>20000</v>
      </c>
      <c r="G28" s="25">
        <v>8806049</v>
      </c>
      <c r="H28" s="20">
        <f t="shared" si="6"/>
        <v>10740650</v>
      </c>
    </row>
    <row r="29" spans="1:8" ht="12.75">
      <c r="A29" s="4" t="s">
        <v>9</v>
      </c>
      <c r="B29" s="25">
        <v>105161</v>
      </c>
      <c r="C29" s="25">
        <v>1932</v>
      </c>
      <c r="D29" s="25">
        <v>53009</v>
      </c>
      <c r="E29" s="25">
        <v>123234</v>
      </c>
      <c r="F29" s="25">
        <v>4137</v>
      </c>
      <c r="G29" s="25">
        <v>1690047</v>
      </c>
      <c r="H29" s="20">
        <f t="shared" si="6"/>
        <v>1977520</v>
      </c>
    </row>
    <row r="30" spans="1:8" ht="12.75">
      <c r="A30" s="4" t="s">
        <v>10</v>
      </c>
      <c r="B30" s="25">
        <v>213632</v>
      </c>
      <c r="C30" s="25">
        <v>0</v>
      </c>
      <c r="D30" s="25">
        <v>99589</v>
      </c>
      <c r="E30" s="25">
        <v>241744</v>
      </c>
      <c r="F30" s="25">
        <v>8625</v>
      </c>
      <c r="G30" s="25">
        <v>3542894</v>
      </c>
      <c r="H30" s="20">
        <f t="shared" si="6"/>
        <v>4106484</v>
      </c>
    </row>
    <row r="31" spans="1:8" ht="12.75">
      <c r="A31" s="4" t="s">
        <v>11</v>
      </c>
      <c r="B31" s="25">
        <v>67232</v>
      </c>
      <c r="C31" s="25">
        <v>0</v>
      </c>
      <c r="D31" s="25">
        <v>13302</v>
      </c>
      <c r="E31" s="25">
        <v>25348</v>
      </c>
      <c r="F31" s="25">
        <v>897</v>
      </c>
      <c r="G31" s="25">
        <v>504862</v>
      </c>
      <c r="H31" s="20">
        <f t="shared" si="6"/>
        <v>611641</v>
      </c>
    </row>
    <row r="32" spans="1:8" ht="12.75">
      <c r="A32" s="4" t="s">
        <v>12</v>
      </c>
      <c r="B32" s="25">
        <v>8239</v>
      </c>
      <c r="C32" s="25">
        <v>0</v>
      </c>
      <c r="D32" s="25">
        <v>2588</v>
      </c>
      <c r="E32" s="25">
        <v>3783</v>
      </c>
      <c r="F32" s="25">
        <v>934</v>
      </c>
      <c r="G32" s="25">
        <v>59963</v>
      </c>
      <c r="H32" s="20">
        <f t="shared" si="6"/>
        <v>75507</v>
      </c>
    </row>
    <row r="33" spans="1:8" ht="12.75">
      <c r="A33" s="4" t="s">
        <v>13</v>
      </c>
      <c r="B33" s="20">
        <f aca="true" t="shared" si="7" ref="B33:H33">SUM(B30:B32)</f>
        <v>289103</v>
      </c>
      <c r="C33" s="20">
        <f t="shared" si="7"/>
        <v>0</v>
      </c>
      <c r="D33" s="20">
        <f t="shared" si="7"/>
        <v>115479</v>
      </c>
      <c r="E33" s="20">
        <f t="shared" si="7"/>
        <v>270875</v>
      </c>
      <c r="F33" s="20">
        <f t="shared" si="7"/>
        <v>10456</v>
      </c>
      <c r="G33" s="20">
        <f t="shared" si="7"/>
        <v>4107719</v>
      </c>
      <c r="H33" s="20">
        <f t="shared" si="7"/>
        <v>4793632</v>
      </c>
    </row>
    <row r="34" spans="1:8" ht="12.75">
      <c r="A34" s="4" t="s">
        <v>14</v>
      </c>
      <c r="B34" s="20">
        <f aca="true" t="shared" si="8" ref="B34:H34">SUM(B27+B28+B29+B33)</f>
        <v>2740447</v>
      </c>
      <c r="C34" s="20">
        <f t="shared" si="8"/>
        <v>14993</v>
      </c>
      <c r="D34" s="20">
        <f t="shared" si="8"/>
        <v>1311137</v>
      </c>
      <c r="E34" s="20">
        <f t="shared" si="8"/>
        <v>3258095</v>
      </c>
      <c r="F34" s="20">
        <f t="shared" si="8"/>
        <v>135337</v>
      </c>
      <c r="G34" s="20">
        <f t="shared" si="8"/>
        <v>32653429</v>
      </c>
      <c r="H34" s="20">
        <f t="shared" si="8"/>
        <v>40113438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88241</v>
      </c>
      <c r="D42" s="21">
        <f>H16</f>
        <v>49409</v>
      </c>
      <c r="E42" s="21">
        <f>H17</f>
        <v>23737</v>
      </c>
      <c r="F42" s="21">
        <f>H18</f>
        <v>4547</v>
      </c>
      <c r="G42" s="21">
        <f>H22</f>
        <v>10548</v>
      </c>
      <c r="H42" s="21">
        <f>H19</f>
        <v>9192</v>
      </c>
      <c r="I42" s="21">
        <f>H20</f>
        <v>1191</v>
      </c>
      <c r="J42" s="21">
        <f>H21</f>
        <v>165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174552</v>
      </c>
      <c r="D43" s="21">
        <f>H5</f>
        <v>99569</v>
      </c>
      <c r="E43" s="21">
        <f>H6</f>
        <v>45508</v>
      </c>
      <c r="F43" s="21">
        <f>H7</f>
        <v>8818</v>
      </c>
      <c r="G43" s="21">
        <f>H11</f>
        <v>20657</v>
      </c>
      <c r="H43" s="21">
        <f>H8</f>
        <v>17704</v>
      </c>
      <c r="I43" s="21">
        <f>H9</f>
        <v>2599</v>
      </c>
      <c r="J43" s="21">
        <f>H10</f>
        <v>354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1.9781280810507587</v>
      </c>
      <c r="D44" s="22">
        <f t="shared" si="9"/>
        <v>2.015199659980975</v>
      </c>
      <c r="E44" s="22">
        <f t="shared" si="9"/>
        <v>1.9171757172346968</v>
      </c>
      <c r="F44" s="22">
        <f t="shared" si="9"/>
        <v>1.9393006377831536</v>
      </c>
      <c r="G44" s="22">
        <f t="shared" si="9"/>
        <v>1.95838073568449</v>
      </c>
      <c r="H44" s="22">
        <f t="shared" si="9"/>
        <v>1.9260226283724977</v>
      </c>
      <c r="I44" s="22">
        <f t="shared" si="9"/>
        <v>2.1821998320738873</v>
      </c>
      <c r="J44" s="22">
        <f t="shared" si="9"/>
        <v>2.1454545454545455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66291</v>
      </c>
      <c r="D47" s="21">
        <f>G16</f>
        <v>35791</v>
      </c>
      <c r="E47" s="21">
        <f>G17</f>
        <v>18224</v>
      </c>
      <c r="F47" s="21">
        <f>G18</f>
        <v>3663</v>
      </c>
      <c r="G47" s="21">
        <f>G22</f>
        <v>8613</v>
      </c>
      <c r="H47" s="21">
        <f>G19</f>
        <v>7531</v>
      </c>
      <c r="I47" s="21">
        <f>G20</f>
        <v>955</v>
      </c>
      <c r="J47" s="21">
        <f>G21</f>
        <v>127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143554</v>
      </c>
      <c r="D48" s="21">
        <f>G5</f>
        <v>80692</v>
      </c>
      <c r="E48" s="21">
        <f>G6</f>
        <v>37403</v>
      </c>
      <c r="F48" s="21">
        <f>G7</f>
        <v>7619</v>
      </c>
      <c r="G48" s="21">
        <f>G11</f>
        <v>17840</v>
      </c>
      <c r="H48" s="21">
        <f>G8</f>
        <v>15386</v>
      </c>
      <c r="I48" s="21">
        <f>G9</f>
        <v>2163</v>
      </c>
      <c r="J48" s="21">
        <f>G10</f>
        <v>291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2.1655126638608557</v>
      </c>
      <c r="D49" s="22">
        <f t="shared" si="10"/>
        <v>2.2545332625520382</v>
      </c>
      <c r="E49" s="22">
        <f t="shared" si="10"/>
        <v>2.0524034240561897</v>
      </c>
      <c r="F49" s="22">
        <f t="shared" si="10"/>
        <v>2.07998907998908</v>
      </c>
      <c r="G49" s="22">
        <f t="shared" si="10"/>
        <v>2.0712875885289677</v>
      </c>
      <c r="H49" s="22">
        <f t="shared" si="10"/>
        <v>2.0430221750099586</v>
      </c>
      <c r="I49" s="22">
        <f t="shared" si="10"/>
        <v>2.2649214659685866</v>
      </c>
      <c r="J49" s="22">
        <f t="shared" si="10"/>
        <v>2.2913385826771653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21950</v>
      </c>
      <c r="D52" s="21">
        <f>SUM(B16:F16)</f>
        <v>13618</v>
      </c>
      <c r="E52" s="21">
        <f>SUM(B17:F17)</f>
        <v>5513</v>
      </c>
      <c r="F52" s="21">
        <f>SUM(B18:F18)</f>
        <v>884</v>
      </c>
      <c r="G52" s="21">
        <f>SUM(H52:J52)</f>
        <v>1935</v>
      </c>
      <c r="H52" s="21">
        <f>SUM(B19:F19)</f>
        <v>1661</v>
      </c>
      <c r="I52" s="21">
        <f>SUM(B20:F20)</f>
        <v>236</v>
      </c>
      <c r="J52" s="21">
        <f>SUM(B21:F21)</f>
        <v>38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30998</v>
      </c>
      <c r="D53" s="21">
        <f>SUM(B5:F5)</f>
        <v>18877</v>
      </c>
      <c r="E53" s="21">
        <f>SUM(B6:F6)</f>
        <v>8105</v>
      </c>
      <c r="F53" s="21">
        <f>SUM(B7:F7)</f>
        <v>1199</v>
      </c>
      <c r="G53" s="21">
        <f>SUM(H53:J53)</f>
        <v>2817</v>
      </c>
      <c r="H53" s="21">
        <f>SUM(B8:F8)</f>
        <v>2318</v>
      </c>
      <c r="I53" s="21">
        <f>SUM(B9:F9)</f>
        <v>436</v>
      </c>
      <c r="J53" s="21">
        <f>SUM(B10:F10)</f>
        <v>63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1.4122095671981776</v>
      </c>
      <c r="D54" s="22">
        <f t="shared" si="11"/>
        <v>1.3861800558084887</v>
      </c>
      <c r="E54" s="22">
        <f t="shared" si="11"/>
        <v>1.4701614366043896</v>
      </c>
      <c r="F54" s="22">
        <f t="shared" si="11"/>
        <v>1.3563348416289593</v>
      </c>
      <c r="G54" s="22">
        <f t="shared" si="11"/>
        <v>1.455813953488372</v>
      </c>
      <c r="H54" s="22">
        <f t="shared" si="11"/>
        <v>1.3955448524984948</v>
      </c>
      <c r="I54" s="22">
        <f t="shared" si="11"/>
        <v>1.847457627118644</v>
      </c>
      <c r="J54" s="22">
        <f t="shared" si="11"/>
        <v>1.6578947368421053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21950</v>
      </c>
      <c r="D61" s="21">
        <f>SUM(B16:F16)</f>
        <v>13618</v>
      </c>
      <c r="E61" s="21">
        <f>SUM(B17:F17)</f>
        <v>5513</v>
      </c>
      <c r="F61" s="21">
        <f>SUM(B18:F18)</f>
        <v>884</v>
      </c>
      <c r="G61" s="21">
        <f>SUM(H61:J61)</f>
        <v>1935</v>
      </c>
      <c r="H61" s="21">
        <f>SUM(B19:F19)</f>
        <v>1661</v>
      </c>
      <c r="I61" s="21">
        <f>SUM(B20:F20)</f>
        <v>236</v>
      </c>
      <c r="J61" s="21">
        <f>SUM(B21:F21)</f>
        <v>38</v>
      </c>
      <c r="K61" s="21"/>
      <c r="N61" s="19" t="s">
        <v>96</v>
      </c>
    </row>
    <row r="62" spans="1:14" ht="12.75">
      <c r="A62" t="s">
        <v>21</v>
      </c>
      <c r="C62" s="21">
        <f>SUM(B12:F12)</f>
        <v>30998</v>
      </c>
      <c r="D62" s="21">
        <f>SUM(B5:F5)</f>
        <v>18877</v>
      </c>
      <c r="E62" s="21">
        <f>SUM(B6:F6)</f>
        <v>8105</v>
      </c>
      <c r="F62" s="21">
        <f>SUM(B7:F7)</f>
        <v>1199</v>
      </c>
      <c r="G62" s="21">
        <f>SUM(H62:J62)</f>
        <v>2817</v>
      </c>
      <c r="H62" s="21">
        <f>SUM(B8:F8)</f>
        <v>2318</v>
      </c>
      <c r="I62" s="21">
        <f>SUM(B9:F9)</f>
        <v>436</v>
      </c>
      <c r="J62" s="21">
        <f>SUM(B10:F10)</f>
        <v>63</v>
      </c>
      <c r="K62" s="21"/>
      <c r="N62" s="19"/>
    </row>
    <row r="63" spans="1:16" ht="12.75">
      <c r="A63" t="s">
        <v>22</v>
      </c>
      <c r="C63" s="22">
        <f aca="true" t="shared" si="12" ref="C63:J63">C62/C61</f>
        <v>1.4122095671981776</v>
      </c>
      <c r="D63" s="22">
        <f t="shared" si="12"/>
        <v>1.3861800558084887</v>
      </c>
      <c r="E63" s="22">
        <f t="shared" si="12"/>
        <v>1.4701614366043896</v>
      </c>
      <c r="F63" s="22">
        <f t="shared" si="12"/>
        <v>1.3563348416289593</v>
      </c>
      <c r="G63" s="22">
        <f t="shared" si="12"/>
        <v>1.455813953488372</v>
      </c>
      <c r="H63" s="22">
        <f t="shared" si="12"/>
        <v>1.3955448524984948</v>
      </c>
      <c r="I63" s="22">
        <f t="shared" si="12"/>
        <v>1.847457627118644</v>
      </c>
      <c r="J63" s="22">
        <f t="shared" si="12"/>
        <v>1.6578947368421053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14169</v>
      </c>
      <c r="D66" s="21">
        <f>SUM(E16:F16)</f>
        <v>9131</v>
      </c>
      <c r="E66" s="21">
        <f>SUM(E17:F17)</f>
        <v>3286</v>
      </c>
      <c r="F66" s="21">
        <f>SUM(E18:F18)</f>
        <v>561</v>
      </c>
      <c r="G66" s="21">
        <f>SUM(H66:J66)</f>
        <v>1191</v>
      </c>
      <c r="H66" s="21">
        <f>SUM(E19:F19)</f>
        <v>1058</v>
      </c>
      <c r="I66" s="21">
        <f>SUM(E20:F20)</f>
        <v>113</v>
      </c>
      <c r="J66" s="21">
        <f>SUM(E21:F21)</f>
        <v>20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15115</v>
      </c>
      <c r="D67" s="21">
        <f>SUM(E5:F5)</f>
        <v>9889</v>
      </c>
      <c r="E67" s="21">
        <f>SUM(E6:F6)</f>
        <v>3406</v>
      </c>
      <c r="F67" s="21">
        <f>SUM(E7:F7)</f>
        <v>577</v>
      </c>
      <c r="G67" s="21">
        <f>SUM(H67:J67)</f>
        <v>1243</v>
      </c>
      <c r="H67" s="21">
        <f>SUM(E8:F8)</f>
        <v>1104</v>
      </c>
      <c r="I67" s="21">
        <f>SUM(E9:F9)</f>
        <v>118</v>
      </c>
      <c r="J67" s="21">
        <f>SUM(E10:F10)</f>
        <v>21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1.0667654739219423</v>
      </c>
      <c r="D68" s="22">
        <f t="shared" si="13"/>
        <v>1.083013908662797</v>
      </c>
      <c r="E68" s="22">
        <f t="shared" si="13"/>
        <v>1.0365185636031649</v>
      </c>
      <c r="F68" s="22">
        <f t="shared" si="13"/>
        <v>1.0285204991087344</v>
      </c>
      <c r="G68" s="22">
        <f t="shared" si="13"/>
        <v>1.0436607892527288</v>
      </c>
      <c r="H68" s="22">
        <f t="shared" si="13"/>
        <v>1.0434782608695652</v>
      </c>
      <c r="I68" s="22">
        <f t="shared" si="13"/>
        <v>1.0442477876106195</v>
      </c>
      <c r="J68" s="22">
        <f t="shared" si="13"/>
        <v>1.05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3641</v>
      </c>
      <c r="D71" s="21">
        <f>B16</f>
        <v>1987</v>
      </c>
      <c r="E71" s="21">
        <f>B17</f>
        <v>1121</v>
      </c>
      <c r="F71" s="21">
        <f>B18</f>
        <v>152</v>
      </c>
      <c r="G71" s="21">
        <f>SUM(H71:J71)</f>
        <v>381</v>
      </c>
      <c r="H71" s="21">
        <f>B19</f>
        <v>291</v>
      </c>
      <c r="I71" s="21">
        <f>B20</f>
        <v>80</v>
      </c>
      <c r="J71" s="21">
        <f>B21</f>
        <v>10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11630</v>
      </c>
      <c r="D72" s="21">
        <f>B5</f>
        <v>6420</v>
      </c>
      <c r="E72" s="21">
        <f>B6</f>
        <v>3568</v>
      </c>
      <c r="F72" s="21">
        <f>B7</f>
        <v>445</v>
      </c>
      <c r="G72" s="21">
        <f>SUM(H72:J72)</f>
        <v>1197</v>
      </c>
      <c r="H72" s="21">
        <f>B8</f>
        <v>889</v>
      </c>
      <c r="I72" s="21">
        <f>B9</f>
        <v>274</v>
      </c>
      <c r="J72" s="21">
        <f>B10</f>
        <v>34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3.1941774237846747</v>
      </c>
      <c r="D73" s="22">
        <f t="shared" si="14"/>
        <v>3.2310015098137894</v>
      </c>
      <c r="E73" s="22">
        <f t="shared" si="14"/>
        <v>3.182872435325602</v>
      </c>
      <c r="F73" s="22">
        <f t="shared" si="14"/>
        <v>2.9276315789473686</v>
      </c>
      <c r="G73" s="22">
        <f t="shared" si="14"/>
        <v>3.141732283464567</v>
      </c>
      <c r="H73" s="22">
        <f t="shared" si="14"/>
        <v>3.0549828178694156</v>
      </c>
      <c r="I73" s="22">
        <f t="shared" si="14"/>
        <v>3.425</v>
      </c>
      <c r="J73" s="22">
        <f t="shared" si="14"/>
        <v>3.4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16</v>
      </c>
      <c r="D76" s="21">
        <f>C16</f>
        <v>11</v>
      </c>
      <c r="E76" s="21">
        <f>C17</f>
        <v>3</v>
      </c>
      <c r="F76" s="21">
        <f>C18</f>
        <v>2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59</v>
      </c>
      <c r="D77" s="21">
        <f>C5</f>
        <v>40</v>
      </c>
      <c r="E77" s="21">
        <f>C6</f>
        <v>12</v>
      </c>
      <c r="F77" s="21">
        <f>C7</f>
        <v>7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3.6875</v>
      </c>
      <c r="D78" s="22">
        <f t="shared" si="15"/>
        <v>3.6363636363636362</v>
      </c>
      <c r="E78" s="22">
        <f t="shared" si="15"/>
        <v>4</v>
      </c>
      <c r="F78" s="22">
        <f t="shared" si="15"/>
        <v>3.5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4124</v>
      </c>
      <c r="D81" s="21">
        <f>D16</f>
        <v>2489</v>
      </c>
      <c r="E81" s="21">
        <f>D17</f>
        <v>1103</v>
      </c>
      <c r="F81" s="21">
        <f>D18</f>
        <v>169</v>
      </c>
      <c r="G81" s="21">
        <f>SUM(H81:J81)</f>
        <v>363</v>
      </c>
      <c r="H81" s="21">
        <f>D19</f>
        <v>312</v>
      </c>
      <c r="I81" s="21">
        <f>D20</f>
        <v>43</v>
      </c>
      <c r="J81" s="21">
        <f>D21</f>
        <v>8</v>
      </c>
      <c r="K81" s="21"/>
    </row>
    <row r="82" spans="1:11" ht="12.75">
      <c r="A82" t="s">
        <v>21</v>
      </c>
      <c r="C82" s="21">
        <f>D12</f>
        <v>4194</v>
      </c>
      <c r="D82" s="21">
        <f>D5</f>
        <v>2528</v>
      </c>
      <c r="E82" s="21">
        <f>D6</f>
        <v>1119</v>
      </c>
      <c r="F82" s="21">
        <f>D7</f>
        <v>170</v>
      </c>
      <c r="G82" s="21">
        <f>SUM(H82:J82)</f>
        <v>377</v>
      </c>
      <c r="H82" s="21">
        <f>D8</f>
        <v>325</v>
      </c>
      <c r="I82" s="21">
        <f>D9</f>
        <v>44</v>
      </c>
      <c r="J82" s="21">
        <f>D10</f>
        <v>8</v>
      </c>
      <c r="K82" s="21"/>
    </row>
    <row r="83" spans="1:11" ht="12.75">
      <c r="A83" t="s">
        <v>22</v>
      </c>
      <c r="C83" s="22">
        <f aca="true" t="shared" si="16" ref="C83:J83">C82/C81</f>
        <v>1.0169738118331717</v>
      </c>
      <c r="D83" s="22">
        <f t="shared" si="16"/>
        <v>1.0156689433507433</v>
      </c>
      <c r="E83" s="22">
        <f t="shared" si="16"/>
        <v>1.014505893019039</v>
      </c>
      <c r="F83" s="22">
        <f t="shared" si="16"/>
        <v>1.0059171597633136</v>
      </c>
      <c r="G83" s="22">
        <f t="shared" si="16"/>
        <v>1.0385674931129476</v>
      </c>
      <c r="H83" s="22">
        <f t="shared" si="16"/>
        <v>1.0416666666666667</v>
      </c>
      <c r="I83" s="22">
        <f t="shared" si="16"/>
        <v>1.0232558139534884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40113438</v>
      </c>
      <c r="D94" s="21"/>
      <c r="E94" s="21">
        <f>SUM(E95:E96)</f>
        <v>88241</v>
      </c>
      <c r="F94" s="22">
        <f>C94/E94</f>
        <v>454.5895672079872</v>
      </c>
      <c r="G94" s="21">
        <f>SUM(G95:G96)</f>
        <v>174552</v>
      </c>
      <c r="H94" s="22">
        <f>C94/G94</f>
        <v>229.80795407672213</v>
      </c>
    </row>
    <row r="95" spans="1:8" ht="12.75">
      <c r="A95" t="s">
        <v>23</v>
      </c>
      <c r="C95" s="21">
        <f>G34</f>
        <v>32653429</v>
      </c>
      <c r="D95" s="21"/>
      <c r="E95" s="21">
        <f>G23</f>
        <v>66291</v>
      </c>
      <c r="F95" s="22">
        <f>C95/E95</f>
        <v>492.57710699793336</v>
      </c>
      <c r="G95" s="21">
        <f>G12</f>
        <v>143554</v>
      </c>
      <c r="H95" s="22">
        <f>C95/G95</f>
        <v>227.46443150312774</v>
      </c>
    </row>
    <row r="96" spans="1:8" ht="12.75">
      <c r="A96" t="s">
        <v>34</v>
      </c>
      <c r="C96" s="21">
        <f>SUM(B34:F34)</f>
        <v>7460009</v>
      </c>
      <c r="D96" s="21"/>
      <c r="E96" s="21">
        <f>SUM(B23:F23)</f>
        <v>21950</v>
      </c>
      <c r="F96" s="22">
        <f>C96/E96</f>
        <v>339.86373576309796</v>
      </c>
      <c r="G96" s="21">
        <f>SUM(B12:F12)</f>
        <v>30998</v>
      </c>
      <c r="H96" s="22">
        <f>C96/G96</f>
        <v>240.66097812762115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22601636</v>
      </c>
      <c r="D98" s="21"/>
      <c r="E98" s="21">
        <f>SUM(E99:E100)</f>
        <v>49409</v>
      </c>
      <c r="F98" s="22">
        <f>C98/E98</f>
        <v>457.4396567426987</v>
      </c>
      <c r="G98" s="21">
        <f>SUM(G99:G100)</f>
        <v>99569</v>
      </c>
      <c r="H98" s="22">
        <f>C98/G98</f>
        <v>226.9947071879802</v>
      </c>
      <c r="N98" s="19"/>
    </row>
    <row r="99" spans="1:16" ht="12.75">
      <c r="A99" t="s">
        <v>23</v>
      </c>
      <c r="C99" s="21">
        <f>G27</f>
        <v>18049614</v>
      </c>
      <c r="D99" s="21"/>
      <c r="E99" s="21">
        <f>G16</f>
        <v>35791</v>
      </c>
      <c r="F99" s="22">
        <f>C99/E99</f>
        <v>504.30594283479087</v>
      </c>
      <c r="G99" s="21">
        <f>G5</f>
        <v>80692</v>
      </c>
      <c r="H99" s="22">
        <f>C99/G99</f>
        <v>223.68529717939822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4552022</v>
      </c>
      <c r="D100" s="21"/>
      <c r="E100" s="21">
        <f>SUM(B16:F16)</f>
        <v>13618</v>
      </c>
      <c r="F100" s="22">
        <f>C100/E100</f>
        <v>334.2650903216331</v>
      </c>
      <c r="G100" s="21">
        <f>SUM(B5:F5)</f>
        <v>18877</v>
      </c>
      <c r="H100" s="22">
        <f>C100/G100</f>
        <v>241.14117709381787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10740650</v>
      </c>
      <c r="D102" s="21"/>
      <c r="E102" s="21">
        <f>SUM(E103:E104)</f>
        <v>23737</v>
      </c>
      <c r="F102" s="22">
        <f>C102/E102</f>
        <v>452.48557104941654</v>
      </c>
      <c r="G102" s="21">
        <f>SUM(G103:G104)</f>
        <v>45508</v>
      </c>
      <c r="H102" s="22">
        <f>C102/G102</f>
        <v>236.01674430869298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8806049</v>
      </c>
      <c r="D103" s="21"/>
      <c r="E103" s="21">
        <f>G17</f>
        <v>18224</v>
      </c>
      <c r="F103" s="22">
        <f>C103/E103</f>
        <v>483.2116439859526</v>
      </c>
      <c r="G103" s="21">
        <f>G6</f>
        <v>37403</v>
      </c>
      <c r="H103" s="22">
        <f>C103/G103</f>
        <v>235.43697029650028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1934601</v>
      </c>
      <c r="D104" s="21"/>
      <c r="E104" s="21">
        <f>SUM(B17:F17)</f>
        <v>5513</v>
      </c>
      <c r="F104" s="22">
        <f>C104/E104</f>
        <v>350.91619807727193</v>
      </c>
      <c r="G104" s="21">
        <f>SUM(B6:F6)</f>
        <v>8105</v>
      </c>
      <c r="H104" s="22">
        <f>C104/G104</f>
        <v>238.69228871067241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1977520</v>
      </c>
      <c r="D106" s="21"/>
      <c r="E106" s="21">
        <f>SUM(E107:E108)</f>
        <v>4547</v>
      </c>
      <c r="F106" s="22">
        <f>C106/E106</f>
        <v>434.90653177919506</v>
      </c>
      <c r="G106" s="21">
        <f>SUM(G107:G108)</f>
        <v>8818</v>
      </c>
      <c r="H106" s="22">
        <f>C106/G106</f>
        <v>224.25946926740758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1690047</v>
      </c>
      <c r="D107" s="21"/>
      <c r="E107" s="21">
        <f>G18</f>
        <v>3663</v>
      </c>
      <c r="F107" s="22">
        <f>C107/E107</f>
        <v>461.38329238329237</v>
      </c>
      <c r="G107" s="21">
        <f>G7</f>
        <v>7619</v>
      </c>
      <c r="H107" s="22">
        <f>C107/G107</f>
        <v>221.82005512534454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287473</v>
      </c>
      <c r="D108" s="21"/>
      <c r="E108" s="21">
        <f>SUM(B18:F18)</f>
        <v>884</v>
      </c>
      <c r="F108" s="22">
        <f>C108/E108</f>
        <v>325.1957013574661</v>
      </c>
      <c r="G108" s="21">
        <f>SUM(B7:F7)</f>
        <v>1199</v>
      </c>
      <c r="H108" s="22">
        <f>C108/G108</f>
        <v>239.7606338615513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4793632</v>
      </c>
      <c r="D110" s="21"/>
      <c r="E110" s="21">
        <f>SUM(E111:E112)</f>
        <v>10548</v>
      </c>
      <c r="F110" s="22">
        <f>C110/E110</f>
        <v>454.4588547591961</v>
      </c>
      <c r="G110" s="21">
        <f>SUM(G111:G112)</f>
        <v>20657</v>
      </c>
      <c r="H110" s="22">
        <f>C110/G110</f>
        <v>232.05847896596796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4107719</v>
      </c>
      <c r="D111" s="21"/>
      <c r="E111" s="21">
        <f>G22</f>
        <v>8613</v>
      </c>
      <c r="F111" s="22">
        <f>C111/E111</f>
        <v>476.92081736909324</v>
      </c>
      <c r="G111" s="21">
        <f>G11</f>
        <v>17840</v>
      </c>
      <c r="H111" s="22">
        <f>C111/G111</f>
        <v>230.25330717488788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685913</v>
      </c>
      <c r="D112" s="21"/>
      <c r="E112" s="21">
        <f>SUM(B22:F22)</f>
        <v>1935</v>
      </c>
      <c r="F112" s="22">
        <f>C112/E112</f>
        <v>354.47700258397936</v>
      </c>
      <c r="G112" s="21">
        <f>SUM(B11:F11)</f>
        <v>2817</v>
      </c>
      <c r="H112" s="22">
        <f>C112/G112</f>
        <v>243.49059282925097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4106484</v>
      </c>
      <c r="D114" s="21"/>
      <c r="E114" s="21">
        <f>SUM(E115:E116)</f>
        <v>9192</v>
      </c>
      <c r="F114" s="22">
        <f>C114/E114</f>
        <v>446.74543080939947</v>
      </c>
      <c r="G114" s="21">
        <f>SUM(G115:G116)</f>
        <v>17704</v>
      </c>
      <c r="H114" s="22">
        <f>C114/G114</f>
        <v>231.95232715770447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3542894</v>
      </c>
      <c r="D115" s="21"/>
      <c r="E115" s="21">
        <f>G19</f>
        <v>7531</v>
      </c>
      <c r="F115" s="22">
        <f>C115/E115</f>
        <v>470.4413756473244</v>
      </c>
      <c r="G115" s="21">
        <f>G8</f>
        <v>15386</v>
      </c>
      <c r="H115" s="22">
        <f>C115/G115</f>
        <v>230.26738593526582</v>
      </c>
    </row>
    <row r="116" spans="1:8" ht="12.75">
      <c r="A116" t="s">
        <v>34</v>
      </c>
      <c r="C116" s="21">
        <f>SUM(B30:F30)</f>
        <v>563590</v>
      </c>
      <c r="D116" s="21"/>
      <c r="E116" s="21">
        <f>SUM(B19:F19)</f>
        <v>1661</v>
      </c>
      <c r="F116" s="22">
        <f>C116/E116</f>
        <v>339.3076459963877</v>
      </c>
      <c r="G116" s="21">
        <f>SUM(B8:F8)</f>
        <v>2318</v>
      </c>
      <c r="H116" s="22">
        <f>C116/G116</f>
        <v>243.13632441760137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611641</v>
      </c>
      <c r="D118" s="21"/>
      <c r="E118" s="21">
        <f>SUM(E119:E120)</f>
        <v>1191</v>
      </c>
      <c r="F118" s="22">
        <f>C118/E118</f>
        <v>513.5524769101595</v>
      </c>
      <c r="G118" s="21">
        <f>SUM(G119:G120)</f>
        <v>2599</v>
      </c>
      <c r="H118" s="22">
        <f>C118/G118</f>
        <v>235.33705271258177</v>
      </c>
    </row>
    <row r="119" spans="1:8" ht="12.75">
      <c r="A119" t="s">
        <v>23</v>
      </c>
      <c r="C119" s="21">
        <f>G31</f>
        <v>504862</v>
      </c>
      <c r="D119" s="21"/>
      <c r="E119" s="21">
        <f>G20</f>
        <v>955</v>
      </c>
      <c r="F119" s="22">
        <f>C119/E119</f>
        <v>528.6513089005235</v>
      </c>
      <c r="G119" s="21">
        <f>G9</f>
        <v>2163</v>
      </c>
      <c r="H119" s="22">
        <f>C119/G119</f>
        <v>233.40822931114192</v>
      </c>
    </row>
    <row r="120" spans="1:8" ht="12.75">
      <c r="A120" t="s">
        <v>34</v>
      </c>
      <c r="C120" s="21">
        <f>SUM(B31:F31)</f>
        <v>106779</v>
      </c>
      <c r="D120" s="21"/>
      <c r="E120" s="21">
        <f>SUM(B20:F20)</f>
        <v>236</v>
      </c>
      <c r="F120" s="22">
        <f>C120/E120</f>
        <v>452.45338983050846</v>
      </c>
      <c r="G120" s="21">
        <f>SUM(B9:F9)</f>
        <v>436</v>
      </c>
      <c r="H120" s="22">
        <f>C120/G120</f>
        <v>244.9059633027523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75507</v>
      </c>
      <c r="D122" s="21"/>
      <c r="E122" s="21">
        <f>SUM(E123:E124)</f>
        <v>165</v>
      </c>
      <c r="F122" s="22">
        <f>C122/E122</f>
        <v>457.6181818181818</v>
      </c>
      <c r="G122" s="21">
        <f>SUM(G123:G124)</f>
        <v>354</v>
      </c>
      <c r="H122" s="22">
        <f>C122/G122</f>
        <v>213.29661016949152</v>
      </c>
    </row>
    <row r="123" spans="1:8" ht="12.75">
      <c r="A123" t="s">
        <v>23</v>
      </c>
      <c r="C123" s="21">
        <f>G32</f>
        <v>59963</v>
      </c>
      <c r="D123" s="21"/>
      <c r="E123" s="21">
        <f>G21</f>
        <v>127</v>
      </c>
      <c r="F123" s="22">
        <f>C123/E123</f>
        <v>472.1496062992126</v>
      </c>
      <c r="G123" s="21">
        <f>G10</f>
        <v>291</v>
      </c>
      <c r="H123" s="22">
        <f>C123/G123</f>
        <v>206.05841924398626</v>
      </c>
    </row>
    <row r="124" spans="1:8" ht="12.75">
      <c r="A124" t="s">
        <v>34</v>
      </c>
      <c r="C124" s="21">
        <f>SUM(B32:F32)</f>
        <v>15544</v>
      </c>
      <c r="D124" s="21"/>
      <c r="E124" s="21">
        <f>SUM(B21:F21)</f>
        <v>38</v>
      </c>
      <c r="F124" s="22">
        <f>C124/E124</f>
        <v>409.05263157894734</v>
      </c>
      <c r="G124" s="21">
        <f>SUM(B10:F10)</f>
        <v>63</v>
      </c>
      <c r="H124" s="22">
        <f>C124/G124</f>
        <v>246.73015873015873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8023599</v>
      </c>
      <c r="D130" s="21"/>
      <c r="E130" s="21">
        <f aca="true" t="shared" si="17" ref="E130:K130">SUM(E131:E134)</f>
        <v>4552022</v>
      </c>
      <c r="F130" s="21">
        <f t="shared" si="17"/>
        <v>1934601</v>
      </c>
      <c r="G130" s="21">
        <f t="shared" si="17"/>
        <v>287473</v>
      </c>
      <c r="H130" s="21">
        <f t="shared" si="17"/>
        <v>685913</v>
      </c>
      <c r="I130" s="21">
        <f t="shared" si="17"/>
        <v>563590</v>
      </c>
      <c r="J130" s="21">
        <f t="shared" si="17"/>
        <v>106779</v>
      </c>
      <c r="K130" s="21">
        <f t="shared" si="17"/>
        <v>15544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3643801</v>
      </c>
      <c r="D131" s="21"/>
      <c r="E131" s="21">
        <f>SUM(E27:F27)</f>
        <v>2238667</v>
      </c>
      <c r="F131" s="21">
        <f>SUM(E28:F28)</f>
        <v>746063</v>
      </c>
      <c r="G131" s="21">
        <f>SUM(E29:F29)</f>
        <v>127371</v>
      </c>
      <c r="H131" s="21">
        <f>SUM(I131:K131)</f>
        <v>281331</v>
      </c>
      <c r="I131" s="21">
        <f>SUM(E30:F30)</f>
        <v>250369</v>
      </c>
      <c r="J131" s="21">
        <f>SUM(E31:F31)</f>
        <v>26245</v>
      </c>
      <c r="K131" s="21">
        <f>SUM(E32:F32)</f>
        <v>4717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2954079</v>
      </c>
      <c r="D132" s="21"/>
      <c r="E132" s="21">
        <f>B27</f>
        <v>1510990</v>
      </c>
      <c r="F132" s="21">
        <f>B28</f>
        <v>835193</v>
      </c>
      <c r="G132" s="21">
        <f>B29</f>
        <v>105161</v>
      </c>
      <c r="H132" s="21">
        <f>SUM(I132:K132)</f>
        <v>289103</v>
      </c>
      <c r="I132" s="21">
        <f>B30</f>
        <v>213632</v>
      </c>
      <c r="J132" s="21">
        <f>B31</f>
        <v>67232</v>
      </c>
      <c r="K132" s="21">
        <f>B32</f>
        <v>8239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14993</v>
      </c>
      <c r="D133" s="21"/>
      <c r="E133" s="21">
        <f>C27</f>
        <v>9745</v>
      </c>
      <c r="F133" s="21">
        <f>C28</f>
        <v>3316</v>
      </c>
      <c r="G133" s="21">
        <f>C29</f>
        <v>1932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  <c r="N133" s="18" t="s">
        <v>23</v>
      </c>
      <c r="P133" s="19" t="s">
        <v>84</v>
      </c>
    </row>
    <row r="134" spans="1:16" ht="12" customHeight="1">
      <c r="A134" t="s">
        <v>2</v>
      </c>
      <c r="C134" s="21">
        <f>SUM(E134:I134)</f>
        <v>1410726</v>
      </c>
      <c r="D134" s="21"/>
      <c r="E134" s="21">
        <f>D27</f>
        <v>792620</v>
      </c>
      <c r="F134" s="21">
        <f>D28</f>
        <v>350029</v>
      </c>
      <c r="G134" s="21">
        <f>D29</f>
        <v>53009</v>
      </c>
      <c r="H134" s="21">
        <f>SUM(I134:K134)</f>
        <v>115479</v>
      </c>
      <c r="I134" s="21">
        <f>D30</f>
        <v>99589</v>
      </c>
      <c r="J134" s="21">
        <f>D31</f>
        <v>13302</v>
      </c>
      <c r="K134" s="21">
        <f>D32</f>
        <v>2588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3643801</v>
      </c>
      <c r="E140" s="22">
        <f>B140/C66</f>
        <v>257.1671254146376</v>
      </c>
      <c r="G140" s="22">
        <f>B140/C67</f>
        <v>241.0718491564671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2954079</v>
      </c>
      <c r="E141" s="22">
        <f>B141/C71</f>
        <v>811.3372699807745</v>
      </c>
      <c r="G141" s="22">
        <f>B141/C72</f>
        <v>254.00507308684436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14993</v>
      </c>
      <c r="E142" s="22">
        <f>B142/C76</f>
        <v>937.0625</v>
      </c>
      <c r="G142" s="22">
        <f>B142/C77</f>
        <v>254.11864406779662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1410726</v>
      </c>
      <c r="E143" s="22">
        <f>B143/C81</f>
        <v>342.0771096023278</v>
      </c>
      <c r="G143" s="22">
        <f>B143/C82</f>
        <v>336.3676680972818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5"/>
  <sheetViews>
    <sheetView showGridLines="0" tabSelected="1" workbookViewId="0" topLeftCell="A1">
      <selection activeCell="K26" sqref="K26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/>
      <c r="C5" s="25"/>
      <c r="D5" s="25"/>
      <c r="E5" s="25"/>
      <c r="F5" s="25"/>
      <c r="G5" s="25"/>
      <c r="H5" s="20">
        <f aca="true" t="shared" si="0" ref="H5:H11">SUM(B5:G5)</f>
        <v>0</v>
      </c>
    </row>
    <row r="6" spans="1:14" ht="12.75">
      <c r="A6" s="4" t="s">
        <v>8</v>
      </c>
      <c r="B6" s="25"/>
      <c r="C6" s="25"/>
      <c r="D6" s="25"/>
      <c r="E6" s="25"/>
      <c r="F6" s="25"/>
      <c r="G6" s="25"/>
      <c r="H6" s="20">
        <f t="shared" si="0"/>
        <v>0</v>
      </c>
      <c r="N6" s="19" t="s">
        <v>96</v>
      </c>
    </row>
    <row r="7" spans="1:14" ht="12.75">
      <c r="A7" s="4" t="s">
        <v>9</v>
      </c>
      <c r="B7" s="25"/>
      <c r="C7" s="25"/>
      <c r="D7" s="25"/>
      <c r="E7" s="25"/>
      <c r="F7" s="25"/>
      <c r="G7" s="25"/>
      <c r="H7" s="20">
        <f t="shared" si="0"/>
        <v>0</v>
      </c>
      <c r="N7" s="19"/>
    </row>
    <row r="8" spans="1:16" ht="12.75">
      <c r="A8" s="4" t="s">
        <v>10</v>
      </c>
      <c r="B8" s="25"/>
      <c r="C8" s="25"/>
      <c r="D8" s="25"/>
      <c r="E8" s="25"/>
      <c r="F8" s="25"/>
      <c r="G8" s="25"/>
      <c r="H8" s="20">
        <f t="shared" si="0"/>
        <v>0</v>
      </c>
      <c r="N8" s="18" t="s">
        <v>4</v>
      </c>
      <c r="P8" s="19" t="s">
        <v>81</v>
      </c>
    </row>
    <row r="9" spans="1:16" ht="12.75">
      <c r="A9" s="4" t="s">
        <v>11</v>
      </c>
      <c r="B9" s="25"/>
      <c r="C9" s="25"/>
      <c r="D9" s="25"/>
      <c r="E9" s="25"/>
      <c r="F9" s="25"/>
      <c r="G9" s="25"/>
      <c r="H9" s="20">
        <f t="shared" si="0"/>
        <v>0</v>
      </c>
      <c r="N9" s="18" t="s">
        <v>22</v>
      </c>
      <c r="P9" s="19" t="s">
        <v>82</v>
      </c>
    </row>
    <row r="10" spans="1:16" ht="12.75">
      <c r="A10" s="4" t="s">
        <v>12</v>
      </c>
      <c r="B10" s="25"/>
      <c r="C10" s="25"/>
      <c r="D10" s="25"/>
      <c r="E10" s="25"/>
      <c r="F10" s="25"/>
      <c r="G10" s="25"/>
      <c r="H10" s="20">
        <f t="shared" si="0"/>
        <v>0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0</v>
      </c>
      <c r="C11" s="20">
        <f t="shared" si="1"/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0"/>
        <v>0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/>
      <c r="C16" s="25"/>
      <c r="D16" s="25"/>
      <c r="E16" s="25"/>
      <c r="F16" s="25"/>
      <c r="G16" s="25"/>
      <c r="H16" s="20">
        <f aca="true" t="shared" si="3" ref="H16:H22">SUM(B16:G16)</f>
        <v>0</v>
      </c>
      <c r="N16" s="18" t="s">
        <v>9</v>
      </c>
      <c r="P16" s="19" t="s">
        <v>89</v>
      </c>
    </row>
    <row r="17" spans="1:16" ht="12.75">
      <c r="A17" s="4" t="s">
        <v>8</v>
      </c>
      <c r="B17" s="25"/>
      <c r="C17" s="25"/>
      <c r="D17" s="25"/>
      <c r="E17" s="25"/>
      <c r="F17" s="25"/>
      <c r="G17" s="25"/>
      <c r="H17" s="20">
        <f t="shared" si="3"/>
        <v>0</v>
      </c>
      <c r="N17" s="18" t="s">
        <v>13</v>
      </c>
      <c r="P17" s="19" t="s">
        <v>97</v>
      </c>
    </row>
    <row r="18" spans="1:16" ht="12.75">
      <c r="A18" s="4" t="s">
        <v>9</v>
      </c>
      <c r="B18" s="25"/>
      <c r="C18" s="25"/>
      <c r="D18" s="25"/>
      <c r="E18" s="25"/>
      <c r="F18" s="25"/>
      <c r="G18" s="25"/>
      <c r="H18" s="20">
        <f t="shared" si="3"/>
        <v>0</v>
      </c>
      <c r="N18" s="18" t="s">
        <v>5</v>
      </c>
      <c r="P18" s="19" t="s">
        <v>90</v>
      </c>
    </row>
    <row r="19" spans="1:16" ht="12.75">
      <c r="A19" s="4" t="s">
        <v>10</v>
      </c>
      <c r="B19" s="25"/>
      <c r="C19" s="25"/>
      <c r="D19" s="25"/>
      <c r="E19" s="25"/>
      <c r="F19" s="25"/>
      <c r="G19" s="25"/>
      <c r="H19" s="20">
        <f t="shared" si="3"/>
        <v>0</v>
      </c>
      <c r="N19" s="18" t="s">
        <v>7</v>
      </c>
      <c r="P19" s="19" t="s">
        <v>91</v>
      </c>
    </row>
    <row r="20" spans="1:16" ht="12.75">
      <c r="A20" s="4" t="s">
        <v>11</v>
      </c>
      <c r="B20" s="25"/>
      <c r="C20" s="25"/>
      <c r="D20" s="25"/>
      <c r="E20" s="25"/>
      <c r="F20" s="25"/>
      <c r="G20" s="25"/>
      <c r="H20" s="20">
        <f t="shared" si="3"/>
        <v>0</v>
      </c>
      <c r="N20" s="18" t="s">
        <v>21</v>
      </c>
      <c r="P20" s="19" t="s">
        <v>92</v>
      </c>
    </row>
    <row r="21" spans="1:16" ht="12.75">
      <c r="A21" s="4" t="s">
        <v>12</v>
      </c>
      <c r="B21" s="25"/>
      <c r="C21" s="25"/>
      <c r="D21" s="25"/>
      <c r="E21" s="25"/>
      <c r="F21" s="25"/>
      <c r="G21" s="25"/>
      <c r="H21" s="20">
        <f t="shared" si="3"/>
        <v>0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0</v>
      </c>
      <c r="C22" s="20">
        <f t="shared" si="4"/>
        <v>0</v>
      </c>
      <c r="D22" s="20">
        <f t="shared" si="4"/>
        <v>0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3"/>
        <v>0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/>
      <c r="C27" s="25"/>
      <c r="D27" s="25"/>
      <c r="E27" s="25"/>
      <c r="F27" s="25"/>
      <c r="G27" s="25"/>
      <c r="H27" s="20">
        <f aca="true" t="shared" si="6" ref="H27:H32">SUM(B27:G27)</f>
        <v>0</v>
      </c>
    </row>
    <row r="28" spans="1:8" ht="12.75">
      <c r="A28" s="4" t="s">
        <v>8</v>
      </c>
      <c r="B28" s="25"/>
      <c r="C28" s="25"/>
      <c r="D28" s="25"/>
      <c r="E28" s="25"/>
      <c r="F28" s="25"/>
      <c r="G28" s="25"/>
      <c r="H28" s="20">
        <f t="shared" si="6"/>
        <v>0</v>
      </c>
    </row>
    <row r="29" spans="1:8" ht="12.75">
      <c r="A29" s="4" t="s">
        <v>9</v>
      </c>
      <c r="B29" s="25"/>
      <c r="C29" s="25"/>
      <c r="D29" s="25"/>
      <c r="E29" s="25"/>
      <c r="F29" s="25"/>
      <c r="G29" s="25"/>
      <c r="H29" s="20">
        <f t="shared" si="6"/>
        <v>0</v>
      </c>
    </row>
    <row r="30" spans="1:8" ht="12.75">
      <c r="A30" s="4" t="s">
        <v>10</v>
      </c>
      <c r="B30" s="25"/>
      <c r="C30" s="25"/>
      <c r="D30" s="25"/>
      <c r="E30" s="25"/>
      <c r="F30" s="25"/>
      <c r="G30" s="25"/>
      <c r="H30" s="20">
        <f t="shared" si="6"/>
        <v>0</v>
      </c>
    </row>
    <row r="31" spans="1:8" ht="12.75">
      <c r="A31" s="4" t="s">
        <v>11</v>
      </c>
      <c r="B31" s="25"/>
      <c r="C31" s="25"/>
      <c r="D31" s="25"/>
      <c r="E31" s="25"/>
      <c r="F31" s="25"/>
      <c r="G31" s="25"/>
      <c r="H31" s="20">
        <f t="shared" si="6"/>
        <v>0</v>
      </c>
    </row>
    <row r="32" spans="1:8" ht="12.75">
      <c r="A32" s="4" t="s">
        <v>12</v>
      </c>
      <c r="B32" s="25"/>
      <c r="C32" s="25"/>
      <c r="D32" s="25"/>
      <c r="E32" s="25"/>
      <c r="F32" s="25"/>
      <c r="G32" s="25"/>
      <c r="H32" s="20">
        <f t="shared" si="6"/>
        <v>0</v>
      </c>
    </row>
    <row r="33" spans="1:8" ht="12.75">
      <c r="A33" s="4" t="s">
        <v>13</v>
      </c>
      <c r="B33" s="20">
        <f aca="true" t="shared" si="7" ref="B33:H33">SUM(B30:B32)</f>
        <v>0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0</v>
      </c>
      <c r="G33" s="20">
        <f t="shared" si="7"/>
        <v>0</v>
      </c>
      <c r="H33" s="20">
        <f t="shared" si="7"/>
        <v>0</v>
      </c>
    </row>
    <row r="34" spans="1:10" ht="12.75">
      <c r="A34" s="4" t="s">
        <v>14</v>
      </c>
      <c r="B34" s="20">
        <f aca="true" t="shared" si="8" ref="B34:H34">SUM(B27+B28+B29+B33)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J34" s="20"/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0</v>
      </c>
      <c r="D42" s="21">
        <f>H16</f>
        <v>0</v>
      </c>
      <c r="E42" s="21">
        <f>H17</f>
        <v>0</v>
      </c>
      <c r="F42" s="21">
        <f>H18</f>
        <v>0</v>
      </c>
      <c r="G42" s="21">
        <f>H22</f>
        <v>0</v>
      </c>
      <c r="H42" s="21">
        <f>H19</f>
        <v>0</v>
      </c>
      <c r="I42" s="21">
        <f>H20</f>
        <v>0</v>
      </c>
      <c r="J42" s="21">
        <f>H21</f>
        <v>0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0</v>
      </c>
      <c r="D43" s="21">
        <f>H5</f>
        <v>0</v>
      </c>
      <c r="E43" s="21">
        <f>H6</f>
        <v>0</v>
      </c>
      <c r="F43" s="21">
        <f>H7</f>
        <v>0</v>
      </c>
      <c r="G43" s="21">
        <f>H11</f>
        <v>0</v>
      </c>
      <c r="H43" s="21">
        <f>H8</f>
        <v>0</v>
      </c>
      <c r="I43" s="21">
        <f>H9</f>
        <v>0</v>
      </c>
      <c r="J43" s="21">
        <f>H10</f>
        <v>0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 t="e">
        <f aca="true" t="shared" si="9" ref="C44:J44">C43/C42</f>
        <v>#DIV/0!</v>
      </c>
      <c r="D44" s="22" t="e">
        <f t="shared" si="9"/>
        <v>#DIV/0!</v>
      </c>
      <c r="E44" s="22" t="e">
        <f t="shared" si="9"/>
        <v>#DIV/0!</v>
      </c>
      <c r="F44" s="22" t="e">
        <f t="shared" si="9"/>
        <v>#DIV/0!</v>
      </c>
      <c r="G44" s="22" t="e">
        <f t="shared" si="9"/>
        <v>#DIV/0!</v>
      </c>
      <c r="H44" s="22" t="e">
        <f t="shared" si="9"/>
        <v>#DIV/0!</v>
      </c>
      <c r="I44" s="22" t="e">
        <f t="shared" si="9"/>
        <v>#DIV/0!</v>
      </c>
      <c r="J44" s="22" t="e">
        <f t="shared" si="9"/>
        <v>#DIV/0!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0</v>
      </c>
      <c r="D47" s="21">
        <f>G16</f>
        <v>0</v>
      </c>
      <c r="E47" s="21">
        <f>G17</f>
        <v>0</v>
      </c>
      <c r="F47" s="21">
        <f>G18</f>
        <v>0</v>
      </c>
      <c r="G47" s="21">
        <f>G22</f>
        <v>0</v>
      </c>
      <c r="H47" s="21">
        <f>G19</f>
        <v>0</v>
      </c>
      <c r="I47" s="21">
        <f>G20</f>
        <v>0</v>
      </c>
      <c r="J47" s="21">
        <f>G21</f>
        <v>0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0</v>
      </c>
      <c r="D48" s="21">
        <f>G5</f>
        <v>0</v>
      </c>
      <c r="E48" s="21">
        <f>G6</f>
        <v>0</v>
      </c>
      <c r="F48" s="21">
        <f>G7</f>
        <v>0</v>
      </c>
      <c r="G48" s="21">
        <f>G11</f>
        <v>0</v>
      </c>
      <c r="H48" s="21">
        <f>G8</f>
        <v>0</v>
      </c>
      <c r="I48" s="21">
        <f>G9</f>
        <v>0</v>
      </c>
      <c r="J48" s="21">
        <f>G10</f>
        <v>0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 t="e">
        <f aca="true" t="shared" si="10" ref="C49:J49">C48/C47</f>
        <v>#DIV/0!</v>
      </c>
      <c r="D49" s="22" t="e">
        <f t="shared" si="10"/>
        <v>#DIV/0!</v>
      </c>
      <c r="E49" s="22" t="e">
        <f t="shared" si="10"/>
        <v>#DIV/0!</v>
      </c>
      <c r="F49" s="22" t="e">
        <f t="shared" si="10"/>
        <v>#DIV/0!</v>
      </c>
      <c r="G49" s="22" t="e">
        <f t="shared" si="10"/>
        <v>#DIV/0!</v>
      </c>
      <c r="H49" s="22" t="e">
        <f t="shared" si="10"/>
        <v>#DIV/0!</v>
      </c>
      <c r="I49" s="22" t="e">
        <f t="shared" si="10"/>
        <v>#DIV/0!</v>
      </c>
      <c r="J49" s="22" t="e">
        <f t="shared" si="10"/>
        <v>#DIV/0!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0</v>
      </c>
      <c r="D52" s="21">
        <f>SUM(B16:F16)</f>
        <v>0</v>
      </c>
      <c r="E52" s="21">
        <f>SUM(B17:F17)</f>
        <v>0</v>
      </c>
      <c r="F52" s="21">
        <f>SUM(B18:F18)</f>
        <v>0</v>
      </c>
      <c r="G52" s="21">
        <f>SUM(H52:J52)</f>
        <v>0</v>
      </c>
      <c r="H52" s="21">
        <f>SUM(B19:F19)</f>
        <v>0</v>
      </c>
      <c r="I52" s="21">
        <f>SUM(B20:F20)</f>
        <v>0</v>
      </c>
      <c r="J52" s="21">
        <f>SUM(B21:F21)</f>
        <v>0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0</v>
      </c>
      <c r="D53" s="21">
        <f>SUM(B5:F5)</f>
        <v>0</v>
      </c>
      <c r="E53" s="21">
        <f>SUM(B6:F6)</f>
        <v>0</v>
      </c>
      <c r="F53" s="21">
        <f>SUM(B7:F7)</f>
        <v>0</v>
      </c>
      <c r="G53" s="21">
        <f>SUM(H53:J53)</f>
        <v>0</v>
      </c>
      <c r="H53" s="21">
        <f>SUM(B8:F8)</f>
        <v>0</v>
      </c>
      <c r="I53" s="21">
        <f>SUM(B9:F9)</f>
        <v>0</v>
      </c>
      <c r="J53" s="21">
        <f>SUM(B10:F10)</f>
        <v>0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 t="e">
        <f aca="true" t="shared" si="11" ref="C54:J54">C53/C52</f>
        <v>#DIV/0!</v>
      </c>
      <c r="D54" s="22" t="e">
        <f t="shared" si="11"/>
        <v>#DIV/0!</v>
      </c>
      <c r="E54" s="22" t="e">
        <f t="shared" si="11"/>
        <v>#DIV/0!</v>
      </c>
      <c r="F54" s="22" t="e">
        <f t="shared" si="11"/>
        <v>#DIV/0!</v>
      </c>
      <c r="G54" s="22" t="e">
        <f t="shared" si="11"/>
        <v>#DIV/0!</v>
      </c>
      <c r="H54" s="22" t="e">
        <f t="shared" si="11"/>
        <v>#DIV/0!</v>
      </c>
      <c r="I54" s="22" t="e">
        <f t="shared" si="11"/>
        <v>#DIV/0!</v>
      </c>
      <c r="J54" s="22" t="e">
        <f t="shared" si="11"/>
        <v>#DIV/0!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0</v>
      </c>
      <c r="D61" s="21">
        <f>SUM(B16:F16)</f>
        <v>0</v>
      </c>
      <c r="E61" s="21">
        <f>SUM(B17:F17)</f>
        <v>0</v>
      </c>
      <c r="F61" s="21">
        <f>SUM(B18:F18)</f>
        <v>0</v>
      </c>
      <c r="G61" s="21">
        <f>SUM(H61:J61)</f>
        <v>0</v>
      </c>
      <c r="H61" s="21">
        <f>SUM(B19:F19)</f>
        <v>0</v>
      </c>
      <c r="I61" s="21">
        <f>SUM(B20:F20)</f>
        <v>0</v>
      </c>
      <c r="J61" s="21">
        <f>SUM(B21:F21)</f>
        <v>0</v>
      </c>
      <c r="K61" s="21"/>
      <c r="N61" s="19" t="s">
        <v>96</v>
      </c>
    </row>
    <row r="62" spans="1:14" ht="12.75">
      <c r="A62" t="s">
        <v>21</v>
      </c>
      <c r="C62" s="21">
        <f>SUM(B12:F12)</f>
        <v>0</v>
      </c>
      <c r="D62" s="21">
        <f>SUM(B5:F5)</f>
        <v>0</v>
      </c>
      <c r="E62" s="21">
        <f>SUM(B6:F6)</f>
        <v>0</v>
      </c>
      <c r="F62" s="21">
        <f>SUM(B7:F7)</f>
        <v>0</v>
      </c>
      <c r="G62" s="21">
        <f>SUM(H62:J62)</f>
        <v>0</v>
      </c>
      <c r="H62" s="21">
        <f>SUM(B8:F8)</f>
        <v>0</v>
      </c>
      <c r="I62" s="21">
        <f>SUM(B9:F9)</f>
        <v>0</v>
      </c>
      <c r="J62" s="21">
        <f>SUM(B10:F10)</f>
        <v>0</v>
      </c>
      <c r="K62" s="21"/>
      <c r="N62" s="19"/>
    </row>
    <row r="63" spans="1:16" ht="12.75">
      <c r="A63" t="s">
        <v>22</v>
      </c>
      <c r="C63" s="22" t="e">
        <f aca="true" t="shared" si="12" ref="C63:J63">C62/C61</f>
        <v>#DIV/0!</v>
      </c>
      <c r="D63" s="22" t="e">
        <f t="shared" si="12"/>
        <v>#DIV/0!</v>
      </c>
      <c r="E63" s="22" t="e">
        <f t="shared" si="12"/>
        <v>#DIV/0!</v>
      </c>
      <c r="F63" s="22" t="e">
        <f t="shared" si="12"/>
        <v>#DIV/0!</v>
      </c>
      <c r="G63" s="22" t="e">
        <f t="shared" si="12"/>
        <v>#DIV/0!</v>
      </c>
      <c r="H63" s="22" t="e">
        <f t="shared" si="12"/>
        <v>#DIV/0!</v>
      </c>
      <c r="I63" s="22" t="e">
        <f t="shared" si="12"/>
        <v>#DIV/0!</v>
      </c>
      <c r="J63" s="22" t="e">
        <f t="shared" si="12"/>
        <v>#DIV/0!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0</v>
      </c>
      <c r="D66" s="21">
        <f>SUM(E16:F16)</f>
        <v>0</v>
      </c>
      <c r="E66" s="21">
        <f>SUM(E17:F17)</f>
        <v>0</v>
      </c>
      <c r="F66" s="21">
        <f>SUM(E18:F18)</f>
        <v>0</v>
      </c>
      <c r="G66" s="21">
        <f>SUM(H66:J66)</f>
        <v>0</v>
      </c>
      <c r="H66" s="21">
        <f>SUM(E19:F19)</f>
        <v>0</v>
      </c>
      <c r="I66" s="21">
        <f>SUM(E20:F20)</f>
        <v>0</v>
      </c>
      <c r="J66" s="21">
        <f>SUM(E21:F21)</f>
        <v>0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0</v>
      </c>
      <c r="D67" s="21">
        <f>SUM(E5:F5)</f>
        <v>0</v>
      </c>
      <c r="E67" s="21">
        <f>SUM(E6:F6)</f>
        <v>0</v>
      </c>
      <c r="F67" s="21">
        <f>SUM(E7:F7)</f>
        <v>0</v>
      </c>
      <c r="G67" s="21">
        <f>SUM(H67:J67)</f>
        <v>0</v>
      </c>
      <c r="H67" s="21">
        <f>SUM(E8:F8)</f>
        <v>0</v>
      </c>
      <c r="I67" s="21">
        <f>SUM(E9:F9)</f>
        <v>0</v>
      </c>
      <c r="J67" s="21">
        <f>SUM(E10:F10)</f>
        <v>0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 t="e">
        <f aca="true" t="shared" si="13" ref="C68:J68">C67/C66</f>
        <v>#DIV/0!</v>
      </c>
      <c r="D68" s="22" t="e">
        <f t="shared" si="13"/>
        <v>#DIV/0!</v>
      </c>
      <c r="E68" s="22" t="e">
        <f t="shared" si="13"/>
        <v>#DIV/0!</v>
      </c>
      <c r="F68" s="22" t="e">
        <f t="shared" si="13"/>
        <v>#DIV/0!</v>
      </c>
      <c r="G68" s="22" t="e">
        <f t="shared" si="13"/>
        <v>#DIV/0!</v>
      </c>
      <c r="H68" s="22" t="e">
        <f t="shared" si="13"/>
        <v>#DIV/0!</v>
      </c>
      <c r="I68" s="22" t="e">
        <f t="shared" si="13"/>
        <v>#DIV/0!</v>
      </c>
      <c r="J68" s="22" t="e">
        <f t="shared" si="13"/>
        <v>#DIV/0!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0</v>
      </c>
      <c r="D71" s="21">
        <f>B16</f>
        <v>0</v>
      </c>
      <c r="E71" s="21">
        <f>B17</f>
        <v>0</v>
      </c>
      <c r="F71" s="21">
        <f>B18</f>
        <v>0</v>
      </c>
      <c r="G71" s="21">
        <f>SUM(H71:J71)</f>
        <v>0</v>
      </c>
      <c r="H71" s="21">
        <f>B19</f>
        <v>0</v>
      </c>
      <c r="I71" s="21">
        <f>B20</f>
        <v>0</v>
      </c>
      <c r="J71" s="21">
        <f>B21</f>
        <v>0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0</v>
      </c>
      <c r="D72" s="21">
        <f>B5</f>
        <v>0</v>
      </c>
      <c r="E72" s="21">
        <f>B6</f>
        <v>0</v>
      </c>
      <c r="F72" s="21">
        <f>B7</f>
        <v>0</v>
      </c>
      <c r="G72" s="21">
        <f>SUM(H72:J72)</f>
        <v>0</v>
      </c>
      <c r="H72" s="21">
        <f>B8</f>
        <v>0</v>
      </c>
      <c r="I72" s="21">
        <f>B9</f>
        <v>0</v>
      </c>
      <c r="J72" s="21">
        <f>B10</f>
        <v>0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 t="e">
        <f aca="true" t="shared" si="14" ref="C73:J73">C72/C71</f>
        <v>#DIV/0!</v>
      </c>
      <c r="D73" s="22" t="e">
        <f t="shared" si="14"/>
        <v>#DIV/0!</v>
      </c>
      <c r="E73" s="22" t="e">
        <f t="shared" si="14"/>
        <v>#DIV/0!</v>
      </c>
      <c r="F73" s="22" t="e">
        <f t="shared" si="14"/>
        <v>#DIV/0!</v>
      </c>
      <c r="G73" s="22" t="e">
        <f t="shared" si="14"/>
        <v>#DIV/0!</v>
      </c>
      <c r="H73" s="22" t="e">
        <f t="shared" si="14"/>
        <v>#DIV/0!</v>
      </c>
      <c r="I73" s="22" t="e">
        <f t="shared" si="14"/>
        <v>#DIV/0!</v>
      </c>
      <c r="J73" s="22" t="e">
        <f t="shared" si="14"/>
        <v>#DIV/0!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0</v>
      </c>
      <c r="D76" s="21">
        <f>C16</f>
        <v>0</v>
      </c>
      <c r="E76" s="21">
        <f>C17</f>
        <v>0</v>
      </c>
      <c r="F76" s="21">
        <f>C18</f>
        <v>0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0</v>
      </c>
      <c r="D77" s="21">
        <f>C5</f>
        <v>0</v>
      </c>
      <c r="E77" s="21">
        <f>C6</f>
        <v>0</v>
      </c>
      <c r="F77" s="21">
        <f>C7</f>
        <v>0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 t="e">
        <f aca="true" t="shared" si="15" ref="C78:J78">C77/C76</f>
        <v>#DIV/0!</v>
      </c>
      <c r="D78" s="22" t="e">
        <f t="shared" si="15"/>
        <v>#DIV/0!</v>
      </c>
      <c r="E78" s="22" t="e">
        <f t="shared" si="15"/>
        <v>#DIV/0!</v>
      </c>
      <c r="F78" s="22" t="e">
        <f t="shared" si="15"/>
        <v>#DIV/0!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0</v>
      </c>
      <c r="D81" s="21">
        <f>D16</f>
        <v>0</v>
      </c>
      <c r="E81" s="21">
        <f>D17</f>
        <v>0</v>
      </c>
      <c r="F81" s="21">
        <f>D18</f>
        <v>0</v>
      </c>
      <c r="G81" s="21">
        <f>SUM(H81:J81)</f>
        <v>0</v>
      </c>
      <c r="H81" s="21">
        <f>D19</f>
        <v>0</v>
      </c>
      <c r="I81" s="21">
        <f>D20</f>
        <v>0</v>
      </c>
      <c r="J81" s="21">
        <f>D21</f>
        <v>0</v>
      </c>
      <c r="K81" s="21"/>
    </row>
    <row r="82" spans="1:11" ht="12.75">
      <c r="A82" t="s">
        <v>21</v>
      </c>
      <c r="C82" s="21">
        <f>D12</f>
        <v>0</v>
      </c>
      <c r="D82" s="21">
        <f>D5</f>
        <v>0</v>
      </c>
      <c r="E82" s="21">
        <f>D6</f>
        <v>0</v>
      </c>
      <c r="F82" s="21">
        <f>D7</f>
        <v>0</v>
      </c>
      <c r="G82" s="21">
        <f>SUM(H82:J82)</f>
        <v>0</v>
      </c>
      <c r="H82" s="21">
        <f>D8</f>
        <v>0</v>
      </c>
      <c r="I82" s="21">
        <f>D9</f>
        <v>0</v>
      </c>
      <c r="J82" s="21">
        <f>D10</f>
        <v>0</v>
      </c>
      <c r="K82" s="21"/>
    </row>
    <row r="83" spans="1:11" ht="12.75">
      <c r="A83" t="s">
        <v>22</v>
      </c>
      <c r="C83" s="22" t="e">
        <f aca="true" t="shared" si="16" ref="C83:J83">C82/C81</f>
        <v>#DIV/0!</v>
      </c>
      <c r="D83" s="22" t="e">
        <f t="shared" si="16"/>
        <v>#DIV/0!</v>
      </c>
      <c r="E83" s="22" t="e">
        <f t="shared" si="16"/>
        <v>#DIV/0!</v>
      </c>
      <c r="F83" s="22" t="e">
        <f t="shared" si="16"/>
        <v>#DIV/0!</v>
      </c>
      <c r="G83" s="22" t="e">
        <f t="shared" si="16"/>
        <v>#DIV/0!</v>
      </c>
      <c r="H83" s="22" t="e">
        <f t="shared" si="16"/>
        <v>#DIV/0!</v>
      </c>
      <c r="I83" s="22" t="e">
        <f t="shared" si="16"/>
        <v>#DIV/0!</v>
      </c>
      <c r="J83" s="22" t="e">
        <f t="shared" si="16"/>
        <v>#DIV/0!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0</v>
      </c>
      <c r="D94" s="21"/>
      <c r="E94" s="21">
        <f>SUM(E95:E96)</f>
        <v>0</v>
      </c>
      <c r="F94" s="22" t="e">
        <f>C94/E94</f>
        <v>#DIV/0!</v>
      </c>
      <c r="G94" s="21">
        <f>SUM(G95:G96)</f>
        <v>0</v>
      </c>
      <c r="H94" s="22" t="e">
        <f>C94/G94</f>
        <v>#DIV/0!</v>
      </c>
    </row>
    <row r="95" spans="1:8" ht="12.75">
      <c r="A95" t="s">
        <v>23</v>
      </c>
      <c r="C95" s="21">
        <f>G34</f>
        <v>0</v>
      </c>
      <c r="D95" s="21"/>
      <c r="E95" s="21">
        <f>G23</f>
        <v>0</v>
      </c>
      <c r="F95" s="22" t="e">
        <f>C95/E95</f>
        <v>#DIV/0!</v>
      </c>
      <c r="G95" s="21">
        <f>G12</f>
        <v>0</v>
      </c>
      <c r="H95" s="22" t="e">
        <f>C95/G95</f>
        <v>#DIV/0!</v>
      </c>
    </row>
    <row r="96" spans="1:8" ht="12.75">
      <c r="A96" t="s">
        <v>34</v>
      </c>
      <c r="C96" s="21">
        <f>SUM(B34:F34)</f>
        <v>0</v>
      </c>
      <c r="D96" s="21"/>
      <c r="E96" s="21">
        <f>SUM(B23:F23)</f>
        <v>0</v>
      </c>
      <c r="F96" s="22" t="e">
        <f>C96/E96</f>
        <v>#DIV/0!</v>
      </c>
      <c r="G96" s="21">
        <f>SUM(B12:F12)</f>
        <v>0</v>
      </c>
      <c r="H96" s="22" t="e">
        <f>C96/G96</f>
        <v>#DIV/0!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0</v>
      </c>
      <c r="D98" s="21"/>
      <c r="E98" s="21">
        <f>SUM(E99:E100)</f>
        <v>0</v>
      </c>
      <c r="F98" s="22" t="e">
        <f>C98/E98</f>
        <v>#DIV/0!</v>
      </c>
      <c r="G98" s="21">
        <f>SUM(G99:G100)</f>
        <v>0</v>
      </c>
      <c r="H98" s="22" t="e">
        <f>C98/G98</f>
        <v>#DIV/0!</v>
      </c>
      <c r="N98" s="19"/>
    </row>
    <row r="99" spans="1:16" ht="12.75">
      <c r="A99" t="s">
        <v>23</v>
      </c>
      <c r="C99" s="21">
        <f>G27</f>
        <v>0</v>
      </c>
      <c r="D99" s="21"/>
      <c r="E99" s="21">
        <f>G16</f>
        <v>0</v>
      </c>
      <c r="F99" s="22" t="e">
        <f>C99/E99</f>
        <v>#DIV/0!</v>
      </c>
      <c r="G99" s="21">
        <f>G5</f>
        <v>0</v>
      </c>
      <c r="H99" s="22" t="e">
        <f>C99/G99</f>
        <v>#DIV/0!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0</v>
      </c>
      <c r="D100" s="21"/>
      <c r="E100" s="21">
        <f>SUM(B16:F16)</f>
        <v>0</v>
      </c>
      <c r="F100" s="22" t="e">
        <f>C100/E100</f>
        <v>#DIV/0!</v>
      </c>
      <c r="G100" s="21">
        <f>SUM(B5:F5)</f>
        <v>0</v>
      </c>
      <c r="H100" s="22" t="e">
        <f>C100/G100</f>
        <v>#DIV/0!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0</v>
      </c>
      <c r="D102" s="21"/>
      <c r="E102" s="21">
        <f>SUM(E103:E104)</f>
        <v>0</v>
      </c>
      <c r="F102" s="22" t="e">
        <f>C102/E102</f>
        <v>#DIV/0!</v>
      </c>
      <c r="G102" s="21">
        <f>SUM(G103:G104)</f>
        <v>0</v>
      </c>
      <c r="H102" s="22" t="e">
        <f>C102/G102</f>
        <v>#DIV/0!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0</v>
      </c>
      <c r="D103" s="21"/>
      <c r="E103" s="21">
        <f>G17</f>
        <v>0</v>
      </c>
      <c r="F103" s="22" t="e">
        <f>C103/E103</f>
        <v>#DIV/0!</v>
      </c>
      <c r="G103" s="21">
        <f>G6</f>
        <v>0</v>
      </c>
      <c r="H103" s="22" t="e">
        <f>C103/G103</f>
        <v>#DIV/0!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0</v>
      </c>
      <c r="D104" s="21"/>
      <c r="E104" s="21">
        <f>SUM(B17:F17)</f>
        <v>0</v>
      </c>
      <c r="F104" s="22" t="e">
        <f>C104/E104</f>
        <v>#DIV/0!</v>
      </c>
      <c r="G104" s="21">
        <f>SUM(B6:F6)</f>
        <v>0</v>
      </c>
      <c r="H104" s="22" t="e">
        <f>C104/G104</f>
        <v>#DIV/0!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0</v>
      </c>
      <c r="D106" s="21"/>
      <c r="E106" s="21">
        <f>SUM(E107:E108)</f>
        <v>0</v>
      </c>
      <c r="F106" s="22" t="e">
        <f>C106/E106</f>
        <v>#DIV/0!</v>
      </c>
      <c r="G106" s="21">
        <f>SUM(G107:G108)</f>
        <v>0</v>
      </c>
      <c r="H106" s="22" t="e">
        <f>C106/G106</f>
        <v>#DIV/0!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0</v>
      </c>
      <c r="D107" s="21"/>
      <c r="E107" s="21">
        <f>G18</f>
        <v>0</v>
      </c>
      <c r="F107" s="22" t="e">
        <f>C107/E107</f>
        <v>#DIV/0!</v>
      </c>
      <c r="G107" s="21">
        <f>G7</f>
        <v>0</v>
      </c>
      <c r="H107" s="22" t="e">
        <f>C107/G107</f>
        <v>#DIV/0!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0</v>
      </c>
      <c r="D108" s="21"/>
      <c r="E108" s="21">
        <f>SUM(B18:F18)</f>
        <v>0</v>
      </c>
      <c r="F108" s="22" t="e">
        <f>C108/E108</f>
        <v>#DIV/0!</v>
      </c>
      <c r="G108" s="21">
        <f>SUM(B7:F7)</f>
        <v>0</v>
      </c>
      <c r="H108" s="22" t="e">
        <f>C108/G108</f>
        <v>#DIV/0!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0</v>
      </c>
      <c r="D110" s="21"/>
      <c r="E110" s="21">
        <f>SUM(E111:E112)</f>
        <v>0</v>
      </c>
      <c r="F110" s="22" t="e">
        <f>C110/E110</f>
        <v>#DIV/0!</v>
      </c>
      <c r="G110" s="21">
        <f>SUM(G111:G112)</f>
        <v>0</v>
      </c>
      <c r="H110" s="22" t="e">
        <f>C110/G110</f>
        <v>#DIV/0!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0</v>
      </c>
      <c r="D111" s="21"/>
      <c r="E111" s="21">
        <f>G22</f>
        <v>0</v>
      </c>
      <c r="F111" s="22" t="e">
        <f>C111/E111</f>
        <v>#DIV/0!</v>
      </c>
      <c r="G111" s="21">
        <f>G11</f>
        <v>0</v>
      </c>
      <c r="H111" s="22" t="e">
        <f>C111/G111</f>
        <v>#DIV/0!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0</v>
      </c>
      <c r="D112" s="21"/>
      <c r="E112" s="21">
        <f>SUM(B22:F22)</f>
        <v>0</v>
      </c>
      <c r="F112" s="22" t="e">
        <f>C112/E112</f>
        <v>#DIV/0!</v>
      </c>
      <c r="G112" s="21">
        <f>SUM(B11:F11)</f>
        <v>0</v>
      </c>
      <c r="H112" s="22" t="e">
        <f>C112/G112</f>
        <v>#DIV/0!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0</v>
      </c>
      <c r="D114" s="21"/>
      <c r="E114" s="21">
        <f>SUM(E115:E116)</f>
        <v>0</v>
      </c>
      <c r="F114" s="22" t="e">
        <f>C114/E114</f>
        <v>#DIV/0!</v>
      </c>
      <c r="G114" s="21">
        <f>SUM(G115:G116)</f>
        <v>0</v>
      </c>
      <c r="H114" s="22" t="e">
        <f>C114/G114</f>
        <v>#DIV/0!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0</v>
      </c>
      <c r="D115" s="21"/>
      <c r="E115" s="21">
        <f>G19</f>
        <v>0</v>
      </c>
      <c r="F115" s="22" t="e">
        <f>C115/E115</f>
        <v>#DIV/0!</v>
      </c>
      <c r="G115" s="21">
        <f>G8</f>
        <v>0</v>
      </c>
      <c r="H115" s="22" t="e">
        <f>C115/G115</f>
        <v>#DIV/0!</v>
      </c>
    </row>
    <row r="116" spans="1:8" ht="12.75">
      <c r="A116" t="s">
        <v>34</v>
      </c>
      <c r="C116" s="21">
        <f>SUM(B30:F30)</f>
        <v>0</v>
      </c>
      <c r="D116" s="21"/>
      <c r="E116" s="21">
        <f>SUM(B19:F19)</f>
        <v>0</v>
      </c>
      <c r="F116" s="22" t="e">
        <f>C116/E116</f>
        <v>#DIV/0!</v>
      </c>
      <c r="G116" s="21">
        <f>SUM(B8:F8)</f>
        <v>0</v>
      </c>
      <c r="H116" s="22" t="e">
        <f>C116/G116</f>
        <v>#DIV/0!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0</v>
      </c>
      <c r="D118" s="21"/>
      <c r="E118" s="21">
        <f>SUM(E119:E120)</f>
        <v>0</v>
      </c>
      <c r="F118" s="22" t="e">
        <f>C118/E118</f>
        <v>#DIV/0!</v>
      </c>
      <c r="G118" s="21">
        <f>SUM(G119:G120)</f>
        <v>0</v>
      </c>
      <c r="H118" s="22" t="e">
        <f>C118/G118</f>
        <v>#DIV/0!</v>
      </c>
    </row>
    <row r="119" spans="1:8" ht="12.75">
      <c r="A119" t="s">
        <v>23</v>
      </c>
      <c r="C119" s="21">
        <f>G31</f>
        <v>0</v>
      </c>
      <c r="D119" s="21"/>
      <c r="E119" s="21">
        <f>G20</f>
        <v>0</v>
      </c>
      <c r="F119" s="22" t="e">
        <f>C119/E119</f>
        <v>#DIV/0!</v>
      </c>
      <c r="G119" s="21">
        <f>G9</f>
        <v>0</v>
      </c>
      <c r="H119" s="22" t="e">
        <f>C119/G119</f>
        <v>#DIV/0!</v>
      </c>
    </row>
    <row r="120" spans="1:8" ht="12.75">
      <c r="A120" t="s">
        <v>34</v>
      </c>
      <c r="C120" s="21">
        <f>SUM(B31:F31)</f>
        <v>0</v>
      </c>
      <c r="D120" s="21"/>
      <c r="E120" s="21">
        <f>SUM(B20:F20)</f>
        <v>0</v>
      </c>
      <c r="F120" s="22" t="e">
        <f>C120/E120</f>
        <v>#DIV/0!</v>
      </c>
      <c r="G120" s="21">
        <f>SUM(B9:F9)</f>
        <v>0</v>
      </c>
      <c r="H120" s="22" t="e">
        <f>C120/G120</f>
        <v>#DIV/0!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0</v>
      </c>
      <c r="D122" s="21"/>
      <c r="E122" s="21">
        <f>SUM(E123:E124)</f>
        <v>0</v>
      </c>
      <c r="F122" s="22" t="e">
        <f>C122/E122</f>
        <v>#DIV/0!</v>
      </c>
      <c r="G122" s="21">
        <f>SUM(G123:G124)</f>
        <v>0</v>
      </c>
      <c r="H122" s="22" t="e">
        <f>C122/G122</f>
        <v>#DIV/0!</v>
      </c>
    </row>
    <row r="123" spans="1:8" ht="12.75">
      <c r="A123" t="s">
        <v>23</v>
      </c>
      <c r="C123" s="21">
        <f>G32</f>
        <v>0</v>
      </c>
      <c r="D123" s="21"/>
      <c r="E123" s="21">
        <f>G21</f>
        <v>0</v>
      </c>
      <c r="F123" s="22" t="e">
        <f>C123/E123</f>
        <v>#DIV/0!</v>
      </c>
      <c r="G123" s="21">
        <f>G10</f>
        <v>0</v>
      </c>
      <c r="H123" s="22" t="e">
        <f>C123/G123</f>
        <v>#DIV/0!</v>
      </c>
    </row>
    <row r="124" spans="1:8" ht="12.75">
      <c r="A124" t="s">
        <v>34</v>
      </c>
      <c r="C124" s="21">
        <f>SUM(B32:F32)</f>
        <v>0</v>
      </c>
      <c r="D124" s="21"/>
      <c r="E124" s="21">
        <f>SUM(B21:F21)</f>
        <v>0</v>
      </c>
      <c r="F124" s="22" t="e">
        <f>C124/E124</f>
        <v>#DIV/0!</v>
      </c>
      <c r="G124" s="21">
        <f>SUM(B10:F10)</f>
        <v>0</v>
      </c>
      <c r="H124" s="22" t="e">
        <f>C124/G124</f>
        <v>#DIV/0!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0</v>
      </c>
      <c r="D130" s="21"/>
      <c r="E130" s="21">
        <f aca="true" t="shared" si="17" ref="E130:K130">SUM(E131:E134)</f>
        <v>0</v>
      </c>
      <c r="F130" s="21">
        <f t="shared" si="17"/>
        <v>0</v>
      </c>
      <c r="G130" s="21">
        <f t="shared" si="17"/>
        <v>0</v>
      </c>
      <c r="H130" s="21">
        <f t="shared" si="17"/>
        <v>0</v>
      </c>
      <c r="I130" s="21">
        <f t="shared" si="17"/>
        <v>0</v>
      </c>
      <c r="J130" s="21">
        <f t="shared" si="17"/>
        <v>0</v>
      </c>
      <c r="K130" s="21">
        <f t="shared" si="17"/>
        <v>0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0</v>
      </c>
      <c r="D131" s="21"/>
      <c r="E131" s="21">
        <f>SUM(E27:F27)</f>
        <v>0</v>
      </c>
      <c r="F131" s="21">
        <f>SUM(E28:F28)</f>
        <v>0</v>
      </c>
      <c r="G131" s="21">
        <f>SUM(E29:F29)</f>
        <v>0</v>
      </c>
      <c r="H131" s="21">
        <f>SUM(I131:K131)</f>
        <v>0</v>
      </c>
      <c r="I131" s="21">
        <f>SUM(E30:F30)</f>
        <v>0</v>
      </c>
      <c r="J131" s="21">
        <f>SUM(E31:F31)</f>
        <v>0</v>
      </c>
      <c r="K131" s="21">
        <f>SUM(E32:F32)</f>
        <v>0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0</v>
      </c>
      <c r="D132" s="21"/>
      <c r="E132" s="21">
        <f>B27</f>
        <v>0</v>
      </c>
      <c r="F132" s="21">
        <f>B28</f>
        <v>0</v>
      </c>
      <c r="G132" s="21">
        <f>B29</f>
        <v>0</v>
      </c>
      <c r="H132" s="21">
        <f>SUM(I132:K132)</f>
        <v>0</v>
      </c>
      <c r="I132" s="21">
        <f>B30</f>
        <v>0</v>
      </c>
      <c r="J132" s="21">
        <f>B31</f>
        <v>0</v>
      </c>
      <c r="K132" s="21">
        <f>B32</f>
        <v>0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0</v>
      </c>
      <c r="D133" s="21"/>
      <c r="E133" s="21">
        <f>C27</f>
        <v>0</v>
      </c>
      <c r="F133" s="21">
        <f>C28</f>
        <v>0</v>
      </c>
      <c r="G133" s="21">
        <f>C29</f>
        <v>0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0</v>
      </c>
      <c r="D134" s="21"/>
      <c r="E134" s="21">
        <f>D27</f>
        <v>0</v>
      </c>
      <c r="F134" s="21">
        <f>D28</f>
        <v>0</v>
      </c>
      <c r="G134" s="21">
        <f>D29</f>
        <v>0</v>
      </c>
      <c r="H134" s="21">
        <f>SUM(I134:K134)</f>
        <v>0</v>
      </c>
      <c r="I134" s="21">
        <f>D30</f>
        <v>0</v>
      </c>
      <c r="J134" s="21">
        <f>D31</f>
        <v>0</v>
      </c>
      <c r="K134" s="21">
        <f>D32</f>
        <v>0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0</v>
      </c>
      <c r="E140" s="22" t="e">
        <f>B140/C66</f>
        <v>#DIV/0!</v>
      </c>
      <c r="G140" s="22" t="e">
        <f>B140/C67</f>
        <v>#DIV/0!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0</v>
      </c>
      <c r="E141" s="22" t="e">
        <f>B141/C71</f>
        <v>#DIV/0!</v>
      </c>
      <c r="G141" s="22" t="e">
        <f>B141/C72</f>
        <v>#DIV/0!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0</v>
      </c>
      <c r="E142" s="22" t="e">
        <f>B142/C76</f>
        <v>#DIV/0!</v>
      </c>
      <c r="G142" s="22" t="e">
        <f>B142/C77</f>
        <v>#DIV/0!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0</v>
      </c>
      <c r="E143" s="22" t="e">
        <f>B143/C81</f>
        <v>#DIV/0!</v>
      </c>
      <c r="G143" s="22" t="e">
        <f>B143/C82</f>
        <v>#DIV/0!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180"/>
  <sheetViews>
    <sheetView showGridLines="0" workbookViewId="0" topLeftCell="A1">
      <selection activeCell="I6" sqref="I6"/>
    </sheetView>
  </sheetViews>
  <sheetFormatPr defaultColWidth="9.140625" defaultRowHeight="12.75"/>
  <cols>
    <col min="2" max="2" width="10.140625" style="0" customWidth="1"/>
    <col min="3" max="5" width="9.28125" style="0" bestFit="1" customWidth="1"/>
    <col min="6" max="6" width="9.7109375" style="0" bestFit="1" customWidth="1"/>
    <col min="7" max="7" width="10.8515625" style="0" customWidth="1"/>
    <col min="8" max="8" width="10.57421875" style="0" bestFit="1" customWidth="1"/>
    <col min="9" max="9" width="10.140625" style="0" customWidth="1"/>
    <col min="10" max="10" width="13.28125" style="0" customWidth="1"/>
    <col min="11" max="13" width="9.28125" style="0" bestFit="1" customWidth="1"/>
    <col min="14" max="14" width="9.281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2" ht="12.75">
      <c r="J2" s="32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26" t="s">
        <v>80</v>
      </c>
    </row>
    <row r="4" spans="1:9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41"/>
    </row>
    <row r="5" spans="1:9" ht="12.75">
      <c r="A5" s="24" t="s">
        <v>48</v>
      </c>
      <c r="B5" s="20">
        <f>JUL!B12</f>
        <v>13333</v>
      </c>
      <c r="C5" s="20">
        <f>JUL!C12</f>
        <v>68</v>
      </c>
      <c r="D5" s="20">
        <f>JUL!D12</f>
        <v>4295</v>
      </c>
      <c r="E5" s="20">
        <f>JUL!E12</f>
        <v>14812</v>
      </c>
      <c r="F5" s="20">
        <f>JUL!F12</f>
        <v>437</v>
      </c>
      <c r="G5" s="20">
        <f>JUL!G12</f>
        <v>151520</v>
      </c>
      <c r="H5" s="20">
        <f aca="true" t="shared" si="0" ref="H5:H16">SUM(B5:G5)</f>
        <v>184465</v>
      </c>
      <c r="I5" s="42"/>
    </row>
    <row r="6" spans="1:9" ht="12.75">
      <c r="A6" s="24" t="s">
        <v>49</v>
      </c>
      <c r="B6" s="20">
        <f>AUG!B12</f>
        <v>13202</v>
      </c>
      <c r="C6" s="20">
        <f>AUG!C12</f>
        <v>90</v>
      </c>
      <c r="D6" s="20">
        <f>AUG!D12</f>
        <v>4255</v>
      </c>
      <c r="E6" s="20">
        <f>AUG!E12</f>
        <v>14752</v>
      </c>
      <c r="F6" s="20">
        <f>AUG!F12</f>
        <v>425</v>
      </c>
      <c r="G6" s="20">
        <f>AUG!G12</f>
        <v>150925</v>
      </c>
      <c r="H6" s="20">
        <f t="shared" si="0"/>
        <v>183649</v>
      </c>
      <c r="I6" s="42"/>
    </row>
    <row r="7" spans="1:9" ht="12.75">
      <c r="A7" s="24" t="s">
        <v>50</v>
      </c>
      <c r="B7" s="20">
        <f>SEP!B12</f>
        <v>13239</v>
      </c>
      <c r="C7" s="20">
        <f>SEP!C12</f>
        <v>90</v>
      </c>
      <c r="D7" s="20">
        <f>SEP!D12</f>
        <v>4177</v>
      </c>
      <c r="E7" s="20">
        <f>SEP!E12</f>
        <v>14730</v>
      </c>
      <c r="F7" s="20">
        <f>SEP!F12</f>
        <v>437</v>
      </c>
      <c r="G7" s="20">
        <f>SEP!G12</f>
        <v>150254</v>
      </c>
      <c r="H7" s="20">
        <f t="shared" si="0"/>
        <v>182927</v>
      </c>
      <c r="I7" s="42"/>
    </row>
    <row r="8" spans="1:9" ht="12.75">
      <c r="A8" s="24" t="s">
        <v>51</v>
      </c>
      <c r="B8" s="20">
        <f>OCT!B12</f>
        <v>13114</v>
      </c>
      <c r="C8" s="20">
        <f>OCT!C12</f>
        <v>79</v>
      </c>
      <c r="D8" s="20">
        <f>OCT!D12</f>
        <v>4163</v>
      </c>
      <c r="E8" s="20">
        <f>OCT!E12</f>
        <v>14722</v>
      </c>
      <c r="F8" s="20">
        <f>OCT!F12</f>
        <v>431</v>
      </c>
      <c r="G8" s="20">
        <f>OCT!G12</f>
        <v>149717</v>
      </c>
      <c r="H8" s="20">
        <f t="shared" si="0"/>
        <v>182226</v>
      </c>
      <c r="I8" s="42"/>
    </row>
    <row r="9" spans="1:9" ht="12.75">
      <c r="A9" s="24" t="s">
        <v>52</v>
      </c>
      <c r="B9" s="20">
        <f>NOV!B12</f>
        <v>13033</v>
      </c>
      <c r="C9" s="20">
        <f>NOV!C12</f>
        <v>50</v>
      </c>
      <c r="D9" s="20">
        <f>NOV!D12</f>
        <v>4180</v>
      </c>
      <c r="E9" s="20">
        <f>NOV!E12</f>
        <v>14735</v>
      </c>
      <c r="F9" s="20">
        <f>NOV!F12</f>
        <v>429</v>
      </c>
      <c r="G9" s="20">
        <f>NOV!G12</f>
        <v>148848</v>
      </c>
      <c r="H9" s="20">
        <f t="shared" si="0"/>
        <v>181275</v>
      </c>
      <c r="I9" s="42"/>
    </row>
    <row r="10" spans="1:9" ht="12.75">
      <c r="A10" s="24" t="s">
        <v>53</v>
      </c>
      <c r="B10" s="20">
        <f>DEC!B12</f>
        <v>12531</v>
      </c>
      <c r="C10" s="20">
        <f>DEC!C12</f>
        <v>104</v>
      </c>
      <c r="D10" s="20">
        <f>DEC!D12</f>
        <v>4217</v>
      </c>
      <c r="E10" s="20">
        <f>DEC!E12</f>
        <v>14747</v>
      </c>
      <c r="F10" s="20">
        <f>DEC!F12</f>
        <v>426</v>
      </c>
      <c r="G10" s="20">
        <f>DEC!G12</f>
        <v>147840</v>
      </c>
      <c r="H10" s="20">
        <f t="shared" si="0"/>
        <v>179865</v>
      </c>
      <c r="I10" s="42"/>
    </row>
    <row r="11" spans="1:9" ht="12.75">
      <c r="A11" s="24" t="s">
        <v>54</v>
      </c>
      <c r="B11" s="20">
        <f>JAN!B12</f>
        <v>12714</v>
      </c>
      <c r="C11" s="20">
        <f>JAN!C12</f>
        <v>76</v>
      </c>
      <c r="D11" s="20">
        <f>JAN!D12</f>
        <v>4167</v>
      </c>
      <c r="E11" s="20">
        <f>JAN!E12</f>
        <v>14709</v>
      </c>
      <c r="F11" s="20">
        <f>JAN!F12</f>
        <v>429</v>
      </c>
      <c r="G11" s="20">
        <f>JAN!G12</f>
        <v>146042</v>
      </c>
      <c r="H11" s="20">
        <f t="shared" si="0"/>
        <v>178137</v>
      </c>
      <c r="I11" s="42"/>
    </row>
    <row r="12" spans="1:9" ht="12.75">
      <c r="A12" s="24" t="s">
        <v>55</v>
      </c>
      <c r="B12" s="20">
        <f>FEB!B12</f>
        <v>12482</v>
      </c>
      <c r="C12" s="20">
        <f>FEB!C12</f>
        <v>78</v>
      </c>
      <c r="D12" s="20">
        <f>FEB!D12</f>
        <v>4164</v>
      </c>
      <c r="E12" s="20">
        <f>FEB!E12</f>
        <v>14668</v>
      </c>
      <c r="F12" s="20">
        <f>FEB!F12</f>
        <v>439</v>
      </c>
      <c r="G12" s="20">
        <f>FEB!G12</f>
        <v>145470</v>
      </c>
      <c r="H12" s="20">
        <f t="shared" si="0"/>
        <v>177301</v>
      </c>
      <c r="I12" s="42"/>
    </row>
    <row r="13" spans="1:9" ht="12.75">
      <c r="A13" s="24" t="s">
        <v>56</v>
      </c>
      <c r="B13" s="20">
        <f>MAR!B12</f>
        <v>12075</v>
      </c>
      <c r="C13" s="20">
        <f>MAR!C12</f>
        <v>58</v>
      </c>
      <c r="D13" s="20">
        <f>MAR!D12</f>
        <v>4064</v>
      </c>
      <c r="E13" s="20">
        <f>MAR!E12</f>
        <v>14631</v>
      </c>
      <c r="F13" s="20">
        <f>MAR!F12</f>
        <v>428</v>
      </c>
      <c r="G13" s="20">
        <f>MAR!G12</f>
        <v>144849</v>
      </c>
      <c r="H13" s="20">
        <f t="shared" si="0"/>
        <v>176105</v>
      </c>
      <c r="I13" s="43"/>
    </row>
    <row r="14" spans="1:9" ht="12.75">
      <c r="A14" s="24" t="s">
        <v>57</v>
      </c>
      <c r="B14" s="20">
        <f>APR!B12</f>
        <v>11805</v>
      </c>
      <c r="C14" s="20">
        <f>APR!C12</f>
        <v>54</v>
      </c>
      <c r="D14" s="20">
        <f>APR!D12</f>
        <v>4156</v>
      </c>
      <c r="E14" s="20">
        <f>APR!E12</f>
        <v>14660</v>
      </c>
      <c r="F14" s="20">
        <f>APR!F12</f>
        <v>432</v>
      </c>
      <c r="G14" s="20">
        <f>APR!G12</f>
        <v>143775</v>
      </c>
      <c r="H14" s="20">
        <f t="shared" si="0"/>
        <v>174882</v>
      </c>
      <c r="I14" s="43"/>
    </row>
    <row r="15" spans="1:9" ht="12.75">
      <c r="A15" s="24" t="s">
        <v>58</v>
      </c>
      <c r="B15" s="20">
        <f>MAY!B12</f>
        <v>11630</v>
      </c>
      <c r="C15" s="20">
        <f>MAY!C12</f>
        <v>59</v>
      </c>
      <c r="D15" s="20">
        <f>MAY!D12</f>
        <v>4194</v>
      </c>
      <c r="E15" s="20">
        <f>MAY!E12</f>
        <v>14682</v>
      </c>
      <c r="F15" s="20">
        <f>MAY!F12</f>
        <v>433</v>
      </c>
      <c r="G15" s="20">
        <f>MAY!G12</f>
        <v>143554</v>
      </c>
      <c r="H15" s="20">
        <f t="shared" si="0"/>
        <v>174552</v>
      </c>
      <c r="I15" s="43"/>
    </row>
    <row r="16" spans="1:9" ht="12.75">
      <c r="A16" s="24" t="s">
        <v>59</v>
      </c>
      <c r="B16" s="20">
        <f>JUN!B12</f>
        <v>0</v>
      </c>
      <c r="C16" s="20">
        <f>JUN!C12</f>
        <v>0</v>
      </c>
      <c r="D16" s="20">
        <f>JUN!D12</f>
        <v>0</v>
      </c>
      <c r="E16" s="20">
        <f>JUN!E12</f>
        <v>0</v>
      </c>
      <c r="F16" s="20">
        <f>JUN!F12</f>
        <v>0</v>
      </c>
      <c r="G16" s="20">
        <f>JUN!G12</f>
        <v>0</v>
      </c>
      <c r="H16" s="20">
        <f t="shared" si="0"/>
        <v>0</v>
      </c>
      <c r="I16" s="43"/>
    </row>
    <row r="17" spans="1:17" ht="12.75">
      <c r="A17" s="17" t="s">
        <v>47</v>
      </c>
      <c r="B17" s="20">
        <f aca="true" t="shared" si="1" ref="B17:H17">SUM(B5:B16)/COUNTIF(B5:B16,"&lt;&gt;0")</f>
        <v>12650.727272727272</v>
      </c>
      <c r="C17" s="20">
        <f t="shared" si="1"/>
        <v>73.27272727272727</v>
      </c>
      <c r="D17" s="20">
        <f t="shared" si="1"/>
        <v>4184.727272727273</v>
      </c>
      <c r="E17" s="20">
        <f t="shared" si="1"/>
        <v>14713.454545454546</v>
      </c>
      <c r="F17" s="20">
        <f t="shared" si="1"/>
        <v>431.45454545454544</v>
      </c>
      <c r="G17" s="20">
        <f t="shared" si="1"/>
        <v>147526.72727272726</v>
      </c>
      <c r="H17" s="20">
        <f t="shared" si="1"/>
        <v>179580.36363636365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JUL!B23</f>
        <v>4150</v>
      </c>
      <c r="C21" s="23">
        <f>JUL!C23</f>
        <v>22</v>
      </c>
      <c r="D21" s="23">
        <f>JUL!D23</f>
        <v>4227</v>
      </c>
      <c r="E21" s="23">
        <f>JUL!E23</f>
        <v>13919</v>
      </c>
      <c r="F21" s="23">
        <f>JUL!F23</f>
        <v>388</v>
      </c>
      <c r="G21" s="23">
        <f>JUL!G23</f>
        <v>70252</v>
      </c>
      <c r="H21" s="20">
        <f aca="true" t="shared" si="2" ref="H21:H32">SUM(B21:G21)</f>
        <v>92958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AUG!B23</f>
        <v>4113</v>
      </c>
      <c r="C22" s="23">
        <f>AUG!C23</f>
        <v>26</v>
      </c>
      <c r="D22" s="23">
        <f>AUG!D23</f>
        <v>4185</v>
      </c>
      <c r="E22" s="23">
        <f>AUG!E23</f>
        <v>13867</v>
      </c>
      <c r="F22" s="23">
        <f>AUG!F23</f>
        <v>277</v>
      </c>
      <c r="G22" s="23">
        <f>AUG!G23</f>
        <v>69933</v>
      </c>
      <c r="H22" s="20">
        <f t="shared" si="2"/>
        <v>92401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SEP!B23</f>
        <v>4122</v>
      </c>
      <c r="C23" s="23">
        <f>SEP!C23</f>
        <v>25</v>
      </c>
      <c r="D23" s="23">
        <f>SEP!D23</f>
        <v>4108</v>
      </c>
      <c r="E23" s="23">
        <f>SEP!E23</f>
        <v>13853</v>
      </c>
      <c r="F23" s="23">
        <f>SEP!F23</f>
        <v>386</v>
      </c>
      <c r="G23" s="23">
        <f>SEP!G23</f>
        <v>69534</v>
      </c>
      <c r="H23" s="20">
        <f t="shared" si="2"/>
        <v>92028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OCT!B23</f>
        <v>4102</v>
      </c>
      <c r="C24" s="23">
        <f>OCT!C23</f>
        <v>22</v>
      </c>
      <c r="D24" s="23">
        <f>OCT!D23</f>
        <v>4099</v>
      </c>
      <c r="E24" s="23">
        <f>OCT!E23</f>
        <v>13831</v>
      </c>
      <c r="F24" s="23">
        <f>OCT!F23</f>
        <v>380</v>
      </c>
      <c r="G24" s="23">
        <f>OCT!G23</f>
        <v>69112</v>
      </c>
      <c r="H24" s="20">
        <f t="shared" si="2"/>
        <v>91546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NOV!B23</f>
        <v>4070</v>
      </c>
      <c r="C25" s="20">
        <f>NOV!C23</f>
        <v>16</v>
      </c>
      <c r="D25" s="20">
        <f>NOV!D23</f>
        <v>4111</v>
      </c>
      <c r="E25" s="20">
        <f>NOV!E23</f>
        <v>13817</v>
      </c>
      <c r="F25" s="20">
        <f>NOV!F23</f>
        <v>379</v>
      </c>
      <c r="G25" s="20">
        <f>NOV!G23</f>
        <v>68617</v>
      </c>
      <c r="H25" s="20">
        <f t="shared" si="2"/>
        <v>91010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DEC!B23</f>
        <v>4015</v>
      </c>
      <c r="C26" s="20">
        <f>DEC!C23</f>
        <v>30</v>
      </c>
      <c r="D26" s="20">
        <f>DEC!D23</f>
        <v>4146</v>
      </c>
      <c r="E26" s="20">
        <f>DEC!E23</f>
        <v>13825</v>
      </c>
      <c r="F26" s="20">
        <f>DEC!F23</f>
        <v>379</v>
      </c>
      <c r="G26" s="20">
        <f>DEC!G23</f>
        <v>68220</v>
      </c>
      <c r="H26" s="20">
        <f t="shared" si="2"/>
        <v>90615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JAN!B23</f>
        <v>3983</v>
      </c>
      <c r="C27" s="20">
        <f>JAN!C23</f>
        <v>20</v>
      </c>
      <c r="D27" s="20">
        <f>JAN!D23</f>
        <v>4094</v>
      </c>
      <c r="E27" s="20">
        <f>JAN!E23</f>
        <v>13807</v>
      </c>
      <c r="F27" s="20">
        <f>JAN!F23</f>
        <v>378</v>
      </c>
      <c r="G27" s="20">
        <f>JAN!G23</f>
        <v>67310</v>
      </c>
      <c r="H27" s="20">
        <f t="shared" si="2"/>
        <v>89592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FEB!B23</f>
        <v>3905</v>
      </c>
      <c r="C28" s="20">
        <f>FEB!C23</f>
        <v>21</v>
      </c>
      <c r="D28" s="20">
        <f>FEB!D23</f>
        <v>4095</v>
      </c>
      <c r="E28" s="20">
        <f>FEB!E23</f>
        <v>13786</v>
      </c>
      <c r="F28" s="20">
        <f>FEB!F23</f>
        <v>389</v>
      </c>
      <c r="G28" s="20">
        <f>FEB!G23</f>
        <v>67085</v>
      </c>
      <c r="H28" s="20">
        <f t="shared" si="2"/>
        <v>89281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MAR!B23</f>
        <v>3776</v>
      </c>
      <c r="C29" s="20">
        <f>MAR!C23</f>
        <v>14</v>
      </c>
      <c r="D29" s="20">
        <f>MAR!D23</f>
        <v>3996</v>
      </c>
      <c r="E29" s="20">
        <f>MAR!E23</f>
        <v>13751</v>
      </c>
      <c r="F29" s="20">
        <f>MAR!F23</f>
        <v>380</v>
      </c>
      <c r="G29" s="20">
        <f>MAR!G23</f>
        <v>66923</v>
      </c>
      <c r="H29" s="20">
        <f t="shared" si="2"/>
        <v>88840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APR!B23</f>
        <v>3696</v>
      </c>
      <c r="C30" s="20">
        <f>APR!C23</f>
        <v>14</v>
      </c>
      <c r="D30" s="20">
        <f>APR!D23</f>
        <v>4086</v>
      </c>
      <c r="E30" s="20">
        <f>APR!E23</f>
        <v>13766</v>
      </c>
      <c r="F30" s="20">
        <f>APR!F23</f>
        <v>383</v>
      </c>
      <c r="G30" s="20">
        <f>APR!G23</f>
        <v>66361</v>
      </c>
      <c r="H30" s="20">
        <f t="shared" si="2"/>
        <v>88306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MAY!B23</f>
        <v>3641</v>
      </c>
      <c r="C31" s="20">
        <f>MAY!C23</f>
        <v>16</v>
      </c>
      <c r="D31" s="20">
        <f>MAY!D23</f>
        <v>4124</v>
      </c>
      <c r="E31" s="20">
        <f>MAY!E23</f>
        <v>13785</v>
      </c>
      <c r="F31" s="20">
        <f>MAY!F23</f>
        <v>384</v>
      </c>
      <c r="G31" s="20">
        <f>MAY!G23</f>
        <v>66291</v>
      </c>
      <c r="H31" s="20">
        <f t="shared" si="2"/>
        <v>88241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JUN!B23</f>
        <v>0</v>
      </c>
      <c r="C32" s="20">
        <f>JUN!C23</f>
        <v>0</v>
      </c>
      <c r="D32" s="20">
        <f>JUN!D23</f>
        <v>0</v>
      </c>
      <c r="E32" s="20">
        <f>JUN!E23</f>
        <v>0</v>
      </c>
      <c r="F32" s="20">
        <f>JUN!F23</f>
        <v>0</v>
      </c>
      <c r="G32" s="20">
        <f>JUN!G23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3961.181818181818</v>
      </c>
      <c r="C33" s="20">
        <f t="shared" si="3"/>
        <v>20.545454545454547</v>
      </c>
      <c r="D33" s="20">
        <f t="shared" si="3"/>
        <v>4115.545454545455</v>
      </c>
      <c r="E33" s="20">
        <f t="shared" si="3"/>
        <v>13818.818181818182</v>
      </c>
      <c r="F33" s="20">
        <f t="shared" si="3"/>
        <v>373</v>
      </c>
      <c r="G33" s="20">
        <f t="shared" si="3"/>
        <v>68148.90909090909</v>
      </c>
      <c r="H33" s="20">
        <f t="shared" si="3"/>
        <v>90438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15" ht="12.75">
      <c r="A37" s="24" t="s">
        <v>48</v>
      </c>
      <c r="B37" s="20">
        <f>JUL!B34</f>
        <v>3053169</v>
      </c>
      <c r="C37" s="20">
        <f>JUL!C34</f>
        <v>17944</v>
      </c>
      <c r="D37" s="20">
        <f>JUL!D34</f>
        <v>1298588</v>
      </c>
      <c r="E37" s="20">
        <f>JUL!E34</f>
        <v>3159434</v>
      </c>
      <c r="F37" s="20">
        <f>JUL!F34</f>
        <v>130870</v>
      </c>
      <c r="G37" s="20">
        <f>JUL!G34</f>
        <v>33426937</v>
      </c>
      <c r="H37" s="20">
        <f aca="true" t="shared" si="4" ref="H37:H48">SUM(B37:G37)</f>
        <v>41086942</v>
      </c>
      <c r="O37" s="19"/>
    </row>
    <row r="38" spans="1:15" ht="12.75">
      <c r="A38" s="24" t="s">
        <v>49</v>
      </c>
      <c r="B38" s="20">
        <f>AUG!B34</f>
        <v>3023806</v>
      </c>
      <c r="C38" s="20">
        <f>AUG!C34</f>
        <v>22173</v>
      </c>
      <c r="D38" s="20">
        <f>AUG!D34</f>
        <v>1286113</v>
      </c>
      <c r="E38" s="20">
        <f>AUG!E34</f>
        <v>3148041</v>
      </c>
      <c r="F38" s="20">
        <f>AUG!F34</f>
        <v>127898</v>
      </c>
      <c r="G38" s="20">
        <f>AUG!G34</f>
        <v>33269133</v>
      </c>
      <c r="H38" s="20">
        <f t="shared" si="4"/>
        <v>40877164</v>
      </c>
      <c r="O38" s="19"/>
    </row>
    <row r="39" spans="1:17" ht="12.75">
      <c r="A39" s="24" t="s">
        <v>50</v>
      </c>
      <c r="B39" s="20">
        <f>SEP!B34</f>
        <v>3035769</v>
      </c>
      <c r="C39" s="20">
        <f>SEP!C34</f>
        <v>21491</v>
      </c>
      <c r="D39" s="20">
        <f>SEP!D34</f>
        <v>1263862</v>
      </c>
      <c r="E39" s="20">
        <f>SEP!E34</f>
        <v>3141435</v>
      </c>
      <c r="F39" s="20">
        <f>SEP!F34</f>
        <v>131636</v>
      </c>
      <c r="G39" s="20">
        <f>SEP!G34</f>
        <v>33161272</v>
      </c>
      <c r="H39" s="20">
        <f t="shared" si="4"/>
        <v>40755465</v>
      </c>
      <c r="O39" s="18"/>
      <c r="Q39" s="19"/>
    </row>
    <row r="40" spans="1:17" ht="12.75">
      <c r="A40" s="24" t="s">
        <v>51</v>
      </c>
      <c r="B40" s="20">
        <f>OCT!B34</f>
        <v>3119376</v>
      </c>
      <c r="C40" s="20">
        <f>OCT!C34</f>
        <v>18921</v>
      </c>
      <c r="D40" s="20">
        <f>OCT!D34</f>
        <v>1301577</v>
      </c>
      <c r="E40" s="20">
        <f>OCT!E34</f>
        <v>3264535</v>
      </c>
      <c r="F40" s="20">
        <f>OCT!F34</f>
        <v>134147</v>
      </c>
      <c r="G40" s="20">
        <f>OCT!G34</f>
        <v>34262039</v>
      </c>
      <c r="H40" s="20">
        <f t="shared" si="4"/>
        <v>42100595</v>
      </c>
      <c r="O40" s="18"/>
      <c r="Q40" s="19"/>
    </row>
    <row r="41" spans="1:17" ht="12.75">
      <c r="A41" s="24" t="s">
        <v>52</v>
      </c>
      <c r="B41" s="20">
        <f>NOV!B34</f>
        <v>3097114</v>
      </c>
      <c r="C41" s="20">
        <f>NOV!C34</f>
        <v>13537</v>
      </c>
      <c r="D41" s="20">
        <f>NOV!D34</f>
        <v>1305615</v>
      </c>
      <c r="E41" s="20">
        <f>NOV!E34</f>
        <v>3273554</v>
      </c>
      <c r="F41" s="20">
        <f>NOV!F34</f>
        <v>135104</v>
      </c>
      <c r="G41" s="20">
        <f>NOV!G34</f>
        <v>34022658</v>
      </c>
      <c r="H41" s="20">
        <f t="shared" si="4"/>
        <v>41847582</v>
      </c>
      <c r="O41" s="18"/>
      <c r="Q41" s="19"/>
    </row>
    <row r="42" spans="1:17" ht="12.75">
      <c r="A42" s="24" t="s">
        <v>53</v>
      </c>
      <c r="B42" s="20">
        <f>DEC!B34</f>
        <v>3046778</v>
      </c>
      <c r="C42" s="20">
        <f>DEC!C34</f>
        <v>24539</v>
      </c>
      <c r="D42" s="20">
        <f>DEC!D34</f>
        <v>1318830</v>
      </c>
      <c r="E42" s="20">
        <f>DEC!E34</f>
        <v>3272884</v>
      </c>
      <c r="F42" s="20">
        <f>DEC!F34</f>
        <v>132981</v>
      </c>
      <c r="G42" s="20">
        <f>DEC!G34</f>
        <v>33721354</v>
      </c>
      <c r="H42" s="20">
        <f t="shared" si="4"/>
        <v>41517366</v>
      </c>
      <c r="O42" s="18"/>
      <c r="Q42" s="19"/>
    </row>
    <row r="43" spans="1:17" ht="12.75">
      <c r="A43" s="24" t="s">
        <v>54</v>
      </c>
      <c r="B43" s="20">
        <f>JAN!B34</f>
        <v>3009285</v>
      </c>
      <c r="C43" s="20">
        <f>JAN!C34</f>
        <v>18334</v>
      </c>
      <c r="D43" s="20">
        <f>JAN!D34</f>
        <v>1299825</v>
      </c>
      <c r="E43" s="20">
        <f>JAN!E34</f>
        <v>3259909</v>
      </c>
      <c r="F43" s="20">
        <f>JAN!F34</f>
        <v>133509</v>
      </c>
      <c r="G43" s="20">
        <f>JAN!G34</f>
        <v>33103951</v>
      </c>
      <c r="H43" s="20">
        <f t="shared" si="4"/>
        <v>40824813</v>
      </c>
      <c r="O43" s="18"/>
      <c r="Q43" s="19"/>
    </row>
    <row r="44" spans="1:17" ht="12.75">
      <c r="A44" s="24" t="s">
        <v>55</v>
      </c>
      <c r="B44" s="20">
        <f>FEB!B34</f>
        <v>2964725</v>
      </c>
      <c r="C44" s="20">
        <f>FEB!C34</f>
        <v>20406</v>
      </c>
      <c r="D44" s="20">
        <f>FEB!D34</f>
        <v>1300407</v>
      </c>
      <c r="E44" s="20">
        <f>FEB!E34</f>
        <v>3251394</v>
      </c>
      <c r="F44" s="20">
        <f>FEB!F34</f>
        <v>136661</v>
      </c>
      <c r="G44" s="20">
        <f>FEB!G34</f>
        <v>33069016</v>
      </c>
      <c r="H44" s="20">
        <f t="shared" si="4"/>
        <v>40742609</v>
      </c>
      <c r="O44" s="18"/>
      <c r="Q44" s="19"/>
    </row>
    <row r="45" spans="1:17" ht="12.75">
      <c r="A45" s="24" t="s">
        <v>56</v>
      </c>
      <c r="B45" s="20">
        <f>MAR!B34</f>
        <v>2857096</v>
      </c>
      <c r="C45" s="20">
        <f>MAR!C34</f>
        <v>14841</v>
      </c>
      <c r="D45" s="20">
        <f>MAR!D34</f>
        <v>1268923</v>
      </c>
      <c r="E45" s="20">
        <f>MAR!E34</f>
        <v>3249250</v>
      </c>
      <c r="F45" s="20">
        <f>MAR!F34</f>
        <v>134145</v>
      </c>
      <c r="G45" s="20">
        <f>MAR!G34</f>
        <v>32907139</v>
      </c>
      <c r="H45" s="20">
        <f t="shared" si="4"/>
        <v>40431394</v>
      </c>
      <c r="O45" s="18"/>
      <c r="Q45" s="19"/>
    </row>
    <row r="46" spans="1:17" ht="12.75">
      <c r="A46" s="24" t="s">
        <v>57</v>
      </c>
      <c r="B46" s="20">
        <f>APR!B34</f>
        <v>2790414</v>
      </c>
      <c r="C46" s="20">
        <f>APR!C34</f>
        <v>14201</v>
      </c>
      <c r="D46" s="20">
        <f>APR!D34</f>
        <v>1296384</v>
      </c>
      <c r="E46" s="20">
        <f>APR!E34</f>
        <v>3247986</v>
      </c>
      <c r="F46" s="20">
        <f>APR!F34</f>
        <v>134741</v>
      </c>
      <c r="G46" s="20">
        <f>APR!G34</f>
        <v>32562770</v>
      </c>
      <c r="H46" s="20">
        <f t="shared" si="4"/>
        <v>40046496</v>
      </c>
      <c r="O46" s="18"/>
      <c r="Q46" s="19"/>
    </row>
    <row r="47" spans="1:17" ht="12.75">
      <c r="A47" s="24" t="s">
        <v>58</v>
      </c>
      <c r="B47" s="20">
        <f>MAY!B34</f>
        <v>2740447</v>
      </c>
      <c r="C47" s="20">
        <f>MAY!C34</f>
        <v>14993</v>
      </c>
      <c r="D47" s="20">
        <f>MAY!D34</f>
        <v>1311137</v>
      </c>
      <c r="E47" s="20">
        <f>MAY!E34</f>
        <v>3258095</v>
      </c>
      <c r="F47" s="20">
        <f>MAY!F34</f>
        <v>135337</v>
      </c>
      <c r="G47" s="20">
        <f>MAY!G34</f>
        <v>32653429</v>
      </c>
      <c r="H47" s="20">
        <f t="shared" si="4"/>
        <v>40113438</v>
      </c>
      <c r="O47" s="18"/>
      <c r="Q47" s="19"/>
    </row>
    <row r="48" spans="1:17" ht="12.75">
      <c r="A48" s="24" t="s">
        <v>59</v>
      </c>
      <c r="B48" s="20">
        <f>JUN!B34</f>
        <v>0</v>
      </c>
      <c r="C48" s="20">
        <f>JUN!C34</f>
        <v>0</v>
      </c>
      <c r="D48" s="20">
        <f>JUN!D34</f>
        <v>0</v>
      </c>
      <c r="E48" s="20">
        <f>JUN!E34</f>
        <v>0</v>
      </c>
      <c r="F48" s="20">
        <f>JUN!F34</f>
        <v>0</v>
      </c>
      <c r="G48" s="20">
        <f>JUN!G34</f>
        <v>0</v>
      </c>
      <c r="H48" s="20">
        <f t="shared" si="4"/>
        <v>0</v>
      </c>
      <c r="O48" s="18"/>
      <c r="Q48" s="19"/>
    </row>
    <row r="49" spans="1:17" ht="12.75">
      <c r="A49" s="17" t="s">
        <v>47</v>
      </c>
      <c r="B49" s="20">
        <f aca="true" t="shared" si="5" ref="B49:H49">SUM(B37:B48)/COUNTIF(B37:B48,"&lt;&gt;0")</f>
        <v>2976179.909090909</v>
      </c>
      <c r="C49" s="20">
        <f t="shared" si="5"/>
        <v>18307.272727272728</v>
      </c>
      <c r="D49" s="20">
        <f t="shared" si="5"/>
        <v>1295569.1818181819</v>
      </c>
      <c r="E49" s="20">
        <f t="shared" si="5"/>
        <v>3229683.3636363638</v>
      </c>
      <c r="F49" s="20">
        <f t="shared" si="5"/>
        <v>133366.27272727274</v>
      </c>
      <c r="G49" s="20">
        <f t="shared" si="5"/>
        <v>33287245.272727273</v>
      </c>
      <c r="H49" s="20">
        <f t="shared" si="5"/>
        <v>40940351.27272727</v>
      </c>
      <c r="O49" s="18"/>
      <c r="Q49" s="19"/>
    </row>
    <row r="50" spans="15:17" ht="12.75">
      <c r="O50" s="18"/>
      <c r="Q50" s="19"/>
    </row>
    <row r="51" spans="15:17" ht="12.75">
      <c r="O51" s="18"/>
      <c r="Q51" s="19"/>
    </row>
    <row r="52" spans="15:17" ht="12.75">
      <c r="O52" s="18"/>
      <c r="Q52" s="19"/>
    </row>
    <row r="53" spans="1:17" ht="12.75">
      <c r="A53" s="18" t="s">
        <v>66</v>
      </c>
      <c r="O53" s="18"/>
      <c r="Q53" s="19"/>
    </row>
    <row r="54" spans="1:17" ht="12.75">
      <c r="A54" s="18"/>
      <c r="O54" s="18"/>
      <c r="Q54" s="19"/>
    </row>
    <row r="55" spans="3:14" ht="12.75">
      <c r="C55" s="47" t="s">
        <v>19</v>
      </c>
      <c r="D55" s="48"/>
      <c r="E55" s="49"/>
      <c r="G55" s="47" t="s">
        <v>23</v>
      </c>
      <c r="H55" s="48"/>
      <c r="I55" s="49"/>
      <c r="K55" s="47" t="s">
        <v>24</v>
      </c>
      <c r="L55" s="48"/>
      <c r="M55" s="49"/>
      <c r="N55" s="45"/>
    </row>
    <row r="56" spans="3:14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  <c r="N56" s="26"/>
    </row>
    <row r="57" spans="1:14" ht="12.75">
      <c r="A57" s="38" t="s">
        <v>46</v>
      </c>
      <c r="C57" s="12" t="s">
        <v>20</v>
      </c>
      <c r="D57" s="12" t="s">
        <v>21</v>
      </c>
      <c r="E57" s="12" t="s">
        <v>65</v>
      </c>
      <c r="G57" s="12" t="s">
        <v>20</v>
      </c>
      <c r="H57" s="12" t="s">
        <v>21</v>
      </c>
      <c r="I57" s="12" t="s">
        <v>65</v>
      </c>
      <c r="K57" s="12" t="s">
        <v>20</v>
      </c>
      <c r="L57" s="12" t="s">
        <v>21</v>
      </c>
      <c r="M57" s="12" t="s">
        <v>65</v>
      </c>
      <c r="N57" s="12"/>
    </row>
    <row r="58" spans="1:14" ht="12.75">
      <c r="A58" s="24" t="s">
        <v>48</v>
      </c>
      <c r="C58" s="28">
        <f>JUL!C42</f>
        <v>92958</v>
      </c>
      <c r="D58" s="28">
        <f>JUL!C43</f>
        <v>184465</v>
      </c>
      <c r="E58" s="30">
        <f>JUL!C44</f>
        <v>1.9843908001463026</v>
      </c>
      <c r="G58" s="28">
        <f>JUL!C47</f>
        <v>70252</v>
      </c>
      <c r="H58" s="28">
        <f>JUL!C48</f>
        <v>151520</v>
      </c>
      <c r="I58" s="30">
        <f>JUL!C49</f>
        <v>2.1568069236463017</v>
      </c>
      <c r="K58" s="28">
        <f>JUL!C52</f>
        <v>22706</v>
      </c>
      <c r="L58" s="28">
        <f>JUL!C53</f>
        <v>32945</v>
      </c>
      <c r="M58" s="30">
        <f>JUL!C54</f>
        <v>1.4509380780410464</v>
      </c>
      <c r="N58" s="30"/>
    </row>
    <row r="59" spans="1:14" ht="12.75">
      <c r="A59" s="24" t="s">
        <v>49</v>
      </c>
      <c r="C59" s="28">
        <f>AUG!C42</f>
        <v>92401</v>
      </c>
      <c r="D59" s="28">
        <f>AUG!C43</f>
        <v>183649</v>
      </c>
      <c r="E59" s="30">
        <f>AUG!C44</f>
        <v>1.9875217800673153</v>
      </c>
      <c r="G59" s="28">
        <f>AUG!C47</f>
        <v>69933</v>
      </c>
      <c r="H59" s="28">
        <f>AUG!C48</f>
        <v>150925</v>
      </c>
      <c r="I59" s="30">
        <f>AUG!C49</f>
        <v>2.158137074056597</v>
      </c>
      <c r="K59" s="28">
        <f>AUG!C52</f>
        <v>22468</v>
      </c>
      <c r="L59" s="28">
        <f>AUG!C53</f>
        <v>32724</v>
      </c>
      <c r="M59" s="30">
        <f>AUG!C54</f>
        <v>1.4564714260281288</v>
      </c>
      <c r="N59" s="30"/>
    </row>
    <row r="60" spans="1:14" ht="12.75">
      <c r="A60" s="24" t="s">
        <v>50</v>
      </c>
      <c r="C60" s="28">
        <f>SEP!C42</f>
        <v>92028</v>
      </c>
      <c r="D60" s="28">
        <f>SEP!C43</f>
        <v>182927</v>
      </c>
      <c r="E60" s="30">
        <f>SEP!C44</f>
        <v>1.987731994610336</v>
      </c>
      <c r="G60" s="28">
        <f>SEP!C47</f>
        <v>69534</v>
      </c>
      <c r="H60" s="28">
        <f>SEP!C48</f>
        <v>150254</v>
      </c>
      <c r="I60" s="30">
        <f>SEP!C49</f>
        <v>2.1608709408346995</v>
      </c>
      <c r="K60" s="28">
        <f>SEP!C52</f>
        <v>22494</v>
      </c>
      <c r="L60" s="28">
        <f>SEP!C53</f>
        <v>32673</v>
      </c>
      <c r="M60" s="30">
        <f>SEP!C54</f>
        <v>1.4525206721792479</v>
      </c>
      <c r="N60" s="30"/>
    </row>
    <row r="61" spans="1:15" ht="12.75">
      <c r="A61" s="24" t="s">
        <v>51</v>
      </c>
      <c r="C61" s="28">
        <f>OCT!C42</f>
        <v>91546</v>
      </c>
      <c r="D61" s="28">
        <f>OCT!C43</f>
        <v>182226</v>
      </c>
      <c r="E61" s="30">
        <f>OCT!C44</f>
        <v>1.9905402748345093</v>
      </c>
      <c r="G61" s="28">
        <f>OCT!C47</f>
        <v>69112</v>
      </c>
      <c r="H61" s="28">
        <f>OCT!C48</f>
        <v>149717</v>
      </c>
      <c r="I61" s="30">
        <f>OCT!C49</f>
        <v>2.166295288806575</v>
      </c>
      <c r="K61" s="28">
        <f>OCT!C52</f>
        <v>22434</v>
      </c>
      <c r="L61" s="28">
        <f>OCT!C53</f>
        <v>32509</v>
      </c>
      <c r="M61" s="30">
        <f>OCT!C54</f>
        <v>1.4490951234732994</v>
      </c>
      <c r="N61" s="30"/>
      <c r="O61" s="19"/>
    </row>
    <row r="62" spans="1:15" ht="12.75">
      <c r="A62" s="24" t="s">
        <v>52</v>
      </c>
      <c r="C62" s="28">
        <f>NOV!C42</f>
        <v>91010</v>
      </c>
      <c r="D62" s="28">
        <f>NOV!C43</f>
        <v>181275</v>
      </c>
      <c r="E62" s="30">
        <f>NOV!C44</f>
        <v>1.9918140863641358</v>
      </c>
      <c r="G62" s="28">
        <f>NOV!C47</f>
        <v>68617</v>
      </c>
      <c r="H62" s="28">
        <f>NOV!C48</f>
        <v>148848</v>
      </c>
      <c r="I62" s="30">
        <f>NOV!C49</f>
        <v>2.169258347056852</v>
      </c>
      <c r="K62" s="28">
        <f>NOV!C52</f>
        <v>22393</v>
      </c>
      <c r="L62" s="28">
        <f>NOV!C53</f>
        <v>32427</v>
      </c>
      <c r="M62" s="30">
        <f>NOV!C54</f>
        <v>1.4480864555888</v>
      </c>
      <c r="N62" s="30"/>
      <c r="O62" s="19"/>
    </row>
    <row r="63" spans="1:17" ht="12.75">
      <c r="A63" s="24" t="s">
        <v>53</v>
      </c>
      <c r="C63" s="28">
        <f>DEC!C42</f>
        <v>90615</v>
      </c>
      <c r="D63" s="28">
        <f>DEC!C43</f>
        <v>179865</v>
      </c>
      <c r="E63" s="30">
        <f>DEC!C44</f>
        <v>1.984936268829664</v>
      </c>
      <c r="G63" s="28">
        <f>DEC!C47</f>
        <v>68220</v>
      </c>
      <c r="H63" s="28">
        <f>DEC!C48</f>
        <v>147840</v>
      </c>
      <c r="I63" s="30">
        <f>DEC!C49</f>
        <v>2.1671064204045734</v>
      </c>
      <c r="K63" s="28">
        <f>DEC!C52</f>
        <v>22395</v>
      </c>
      <c r="L63" s="28">
        <f>DEC!C53</f>
        <v>32025</v>
      </c>
      <c r="M63" s="30">
        <f>DEC!C54</f>
        <v>1.4300066979236437</v>
      </c>
      <c r="N63" s="30"/>
      <c r="O63" s="18"/>
      <c r="Q63" s="19"/>
    </row>
    <row r="64" spans="1:17" ht="12.75">
      <c r="A64" s="24" t="s">
        <v>54</v>
      </c>
      <c r="C64" s="28">
        <f>JAN!C42</f>
        <v>89592</v>
      </c>
      <c r="D64" s="28">
        <f>JAN!C43</f>
        <v>178137</v>
      </c>
      <c r="E64" s="30">
        <f>JAN!C44</f>
        <v>1.9883136887222073</v>
      </c>
      <c r="G64" s="28">
        <f>JAN!C47</f>
        <v>67310</v>
      </c>
      <c r="H64" s="28">
        <f>JAN!C48</f>
        <v>146042</v>
      </c>
      <c r="I64" s="30">
        <f>JAN!C49</f>
        <v>2.169692467686822</v>
      </c>
      <c r="K64" s="28">
        <f>JAN!C52</f>
        <v>22282</v>
      </c>
      <c r="L64" s="28">
        <f>JAN!C53</f>
        <v>32095</v>
      </c>
      <c r="M64" s="30">
        <f>JAN!C54</f>
        <v>1.4404003231307783</v>
      </c>
      <c r="N64" s="30"/>
      <c r="O64" s="18"/>
      <c r="Q64" s="19"/>
    </row>
    <row r="65" spans="1:17" ht="12.75">
      <c r="A65" s="24" t="s">
        <v>55</v>
      </c>
      <c r="C65" s="28">
        <f>FEB!C42</f>
        <v>89281</v>
      </c>
      <c r="D65" s="28">
        <f>FEB!C43</f>
        <v>177301</v>
      </c>
      <c r="E65" s="30">
        <f>FEB!C44</f>
        <v>1.9858760542556646</v>
      </c>
      <c r="G65" s="28">
        <f>FEB!C47</f>
        <v>67085</v>
      </c>
      <c r="H65" s="28">
        <f>FEB!C48</f>
        <v>145470</v>
      </c>
      <c r="I65" s="30">
        <f>FEB!C49</f>
        <v>2.1684430200491915</v>
      </c>
      <c r="K65" s="28">
        <f>FEB!C52</f>
        <v>22196</v>
      </c>
      <c r="L65" s="28">
        <f>FEB!C53</f>
        <v>31831</v>
      </c>
      <c r="M65" s="30">
        <f>FEB!C54</f>
        <v>1.4340872229230492</v>
      </c>
      <c r="N65" s="30"/>
      <c r="O65" s="18"/>
      <c r="Q65" s="19"/>
    </row>
    <row r="66" spans="1:17" ht="12.75">
      <c r="A66" s="24" t="s">
        <v>56</v>
      </c>
      <c r="C66" s="28">
        <f>MAR!C42</f>
        <v>88840</v>
      </c>
      <c r="D66" s="28">
        <f>MAR!C43</f>
        <v>176105</v>
      </c>
      <c r="E66" s="30">
        <f>MAR!C44</f>
        <v>1.9822714993246286</v>
      </c>
      <c r="G66" s="28">
        <f>MAR!C47</f>
        <v>66923</v>
      </c>
      <c r="H66" s="28">
        <f>MAR!C48</f>
        <v>144849</v>
      </c>
      <c r="I66" s="30">
        <f>MAR!C49</f>
        <v>2.1644128326584284</v>
      </c>
      <c r="K66" s="28">
        <f>MAR!C52</f>
        <v>21917</v>
      </c>
      <c r="L66" s="28">
        <f>MAR!C53</f>
        <v>31256</v>
      </c>
      <c r="M66" s="30">
        <f>MAR!C54</f>
        <v>1.426107587717297</v>
      </c>
      <c r="N66" s="30"/>
      <c r="O66" s="18"/>
      <c r="Q66" s="19"/>
    </row>
    <row r="67" spans="1:17" ht="12.75">
      <c r="A67" s="24" t="s">
        <v>57</v>
      </c>
      <c r="C67" s="28">
        <f>APR!C42</f>
        <v>88306</v>
      </c>
      <c r="D67" s="28">
        <f>APR!C43</f>
        <v>174882</v>
      </c>
      <c r="E67" s="30">
        <f>APR!C44</f>
        <v>1.9804090322288406</v>
      </c>
      <c r="G67" s="28">
        <f>APR!C47</f>
        <v>66361</v>
      </c>
      <c r="H67" s="28">
        <f>APR!C48</f>
        <v>143775</v>
      </c>
      <c r="I67" s="30">
        <f>APR!C49</f>
        <v>2.1665586715088683</v>
      </c>
      <c r="K67" s="28">
        <f>APR!C52</f>
        <v>21945</v>
      </c>
      <c r="L67" s="28">
        <f>APR!C53</f>
        <v>31107</v>
      </c>
      <c r="M67" s="30">
        <f>APR!C54</f>
        <v>1.4174982911825018</v>
      </c>
      <c r="N67" s="30"/>
      <c r="O67" s="18"/>
      <c r="Q67" s="19"/>
    </row>
    <row r="68" spans="1:17" ht="12.75">
      <c r="A68" s="24" t="s">
        <v>58</v>
      </c>
      <c r="C68" s="28">
        <f>MAY!C42</f>
        <v>88241</v>
      </c>
      <c r="D68" s="28">
        <f>MAY!C43</f>
        <v>174552</v>
      </c>
      <c r="E68" s="30">
        <f>MAY!C44</f>
        <v>1.9781280810507587</v>
      </c>
      <c r="G68" s="28">
        <f>MAY!C47</f>
        <v>66291</v>
      </c>
      <c r="H68" s="28">
        <f>MAY!C48</f>
        <v>143554</v>
      </c>
      <c r="I68" s="30">
        <f>MAY!C49</f>
        <v>2.1655126638608557</v>
      </c>
      <c r="K68" s="28">
        <f>MAY!C52</f>
        <v>21950</v>
      </c>
      <c r="L68" s="28">
        <f>MAY!C53</f>
        <v>30998</v>
      </c>
      <c r="M68" s="30">
        <f>MAY!C54</f>
        <v>1.4122095671981776</v>
      </c>
      <c r="N68" s="30"/>
      <c r="O68" s="18"/>
      <c r="Q68" s="19"/>
    </row>
    <row r="69" spans="1:17" ht="12.75">
      <c r="A69" s="24" t="s">
        <v>59</v>
      </c>
      <c r="C69" s="28">
        <f>JUN!C42</f>
        <v>0</v>
      </c>
      <c r="D69" s="28">
        <f>JUN!C43</f>
        <v>0</v>
      </c>
      <c r="E69" s="30" t="e">
        <f>JUN!C44</f>
        <v>#DIV/0!</v>
      </c>
      <c r="G69" s="28">
        <f>JUN!C47</f>
        <v>0</v>
      </c>
      <c r="H69" s="28">
        <f>JUN!C48</f>
        <v>0</v>
      </c>
      <c r="I69" s="30" t="e">
        <f>JUN!C49</f>
        <v>#DIV/0!</v>
      </c>
      <c r="K69" s="28">
        <f>JUN!C52</f>
        <v>0</v>
      </c>
      <c r="L69" s="28">
        <f>JUN!C53</f>
        <v>0</v>
      </c>
      <c r="M69" s="30" t="e">
        <f>JUN!C54</f>
        <v>#DIV/0!</v>
      </c>
      <c r="N69" s="30"/>
      <c r="O69" s="18"/>
      <c r="Q69" s="19"/>
    </row>
    <row r="70" spans="1:17" ht="12.75">
      <c r="A70" s="29" t="s">
        <v>47</v>
      </c>
      <c r="C70" s="20">
        <f>SUM(C58:C69)/COUNTIF(C58:C69,"&lt;&gt;0")</f>
        <v>90438</v>
      </c>
      <c r="D70" s="20">
        <f>SUM(D58:D69)/COUNTIF(D58:D69,"&lt;&gt;0")</f>
        <v>179580.36363636365</v>
      </c>
      <c r="E70" s="30">
        <f>D70/C70</f>
        <v>1.9856737614317395</v>
      </c>
      <c r="G70" s="20">
        <f>SUM(G58:G69)/COUNTIF(G58:G69,"&lt;&gt;0")</f>
        <v>68148.90909090909</v>
      </c>
      <c r="H70" s="20">
        <f>SUM(H58:H69)/COUNTIF(H58:H69,"&lt;&gt;0")</f>
        <v>147526.72727272726</v>
      </c>
      <c r="I70" s="30">
        <f>H70/G70</f>
        <v>2.1647701957478143</v>
      </c>
      <c r="K70" s="20">
        <f>SUM(K58:K69)/COUNTIF(K58:K69,"&lt;&gt;0")</f>
        <v>22289.090909090908</v>
      </c>
      <c r="L70" s="20">
        <f>SUM(L58:L69)/COUNTIF(L58:L69,"&lt;&gt;0")</f>
        <v>32053.636363636364</v>
      </c>
      <c r="M70" s="30">
        <f>L70/K70</f>
        <v>1.4380863039399625</v>
      </c>
      <c r="N70" s="30"/>
      <c r="O70" s="18"/>
      <c r="Q70" s="19"/>
    </row>
    <row r="71" spans="15:17" ht="12.75">
      <c r="O71" s="18"/>
      <c r="Q71" s="19"/>
    </row>
    <row r="72" spans="15:17" ht="12.75">
      <c r="O72" s="18"/>
      <c r="Q72" s="19" t="s">
        <v>96</v>
      </c>
    </row>
    <row r="73" spans="15:17" ht="12.75">
      <c r="O73" s="18"/>
      <c r="Q73" s="19"/>
    </row>
    <row r="74" spans="15:19" ht="12.75">
      <c r="O74" s="18"/>
      <c r="Q74" s="18" t="s">
        <v>4</v>
      </c>
      <c r="S74" s="19" t="s">
        <v>81</v>
      </c>
    </row>
    <row r="75" spans="15:19" ht="12.75">
      <c r="O75" s="18"/>
      <c r="Q75" s="18" t="s">
        <v>22</v>
      </c>
      <c r="S75" s="19" t="s">
        <v>82</v>
      </c>
    </row>
    <row r="76" spans="1:19" ht="12.75">
      <c r="A76" s="18" t="s">
        <v>67</v>
      </c>
      <c r="O76" s="18"/>
      <c r="Q76" s="18" t="s">
        <v>34</v>
      </c>
      <c r="S76" s="19" t="s">
        <v>83</v>
      </c>
    </row>
    <row r="77" spans="15:19" ht="12.75">
      <c r="O77" s="18"/>
      <c r="Q77" s="18" t="s">
        <v>23</v>
      </c>
      <c r="S77" s="19" t="s">
        <v>84</v>
      </c>
    </row>
    <row r="78" spans="2:19" ht="12.75">
      <c r="B78" s="47" t="s">
        <v>43</v>
      </c>
      <c r="C78" s="48"/>
      <c r="D78" s="49"/>
      <c r="F78" s="47" t="s">
        <v>4</v>
      </c>
      <c r="G78" s="48"/>
      <c r="H78" s="49"/>
      <c r="J78" s="47" t="s">
        <v>63</v>
      </c>
      <c r="K78" s="48"/>
      <c r="L78" s="49"/>
      <c r="O78" s="18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38" t="s">
        <v>46</v>
      </c>
      <c r="B80" s="12" t="s">
        <v>20</v>
      </c>
      <c r="C80" s="12" t="s">
        <v>21</v>
      </c>
      <c r="D80" s="12" t="s">
        <v>65</v>
      </c>
      <c r="F80" s="12" t="s">
        <v>20</v>
      </c>
      <c r="G80" s="12" t="s">
        <v>21</v>
      </c>
      <c r="H80" s="12" t="s">
        <v>65</v>
      </c>
      <c r="I80" s="39"/>
      <c r="J80" s="12" t="s">
        <v>20</v>
      </c>
      <c r="K80" s="12" t="s">
        <v>21</v>
      </c>
      <c r="L80" s="12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JUL!C61</f>
        <v>22706</v>
      </c>
      <c r="C81" s="28">
        <f>JUL!C62</f>
        <v>32945</v>
      </c>
      <c r="D81" s="30">
        <f>JUL!C63</f>
        <v>1.4509380780410464</v>
      </c>
      <c r="F81" s="28">
        <f>JUL!C66</f>
        <v>14307</v>
      </c>
      <c r="G81" s="28">
        <f>JUL!C67</f>
        <v>15249</v>
      </c>
      <c r="H81" s="30">
        <f>JUL!C68</f>
        <v>1.0658418955755924</v>
      </c>
      <c r="J81" s="28">
        <f>JUL!C71</f>
        <v>4150</v>
      </c>
      <c r="K81" s="28">
        <f>JUL!C72</f>
        <v>13333</v>
      </c>
      <c r="L81" s="30">
        <f>JUL!C73</f>
        <v>3.2127710843373496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AUG!C61</f>
        <v>22468</v>
      </c>
      <c r="C82" s="28">
        <f>AUG!C62</f>
        <v>32724</v>
      </c>
      <c r="D82" s="30">
        <f>AUG!C63</f>
        <v>1.4564714260281288</v>
      </c>
      <c r="F82" s="28">
        <f>AUG!C66</f>
        <v>14144</v>
      </c>
      <c r="G82" s="28">
        <f>AUG!C67</f>
        <v>15177</v>
      </c>
      <c r="H82" s="30">
        <f>AUG!C68</f>
        <v>1.0730345022624435</v>
      </c>
      <c r="J82" s="28">
        <f>AUG!C71</f>
        <v>4113</v>
      </c>
      <c r="K82" s="28">
        <f>AUG!C72</f>
        <v>13202</v>
      </c>
      <c r="L82" s="30">
        <f>AUG!C73</f>
        <v>3.2098225139800634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SEP!C61</f>
        <v>22494</v>
      </c>
      <c r="C83" s="28">
        <f>SEP!C62</f>
        <v>32673</v>
      </c>
      <c r="D83" s="30">
        <f>SEP!C63</f>
        <v>1.4525206721792479</v>
      </c>
      <c r="F83" s="28">
        <f>SEP!C66</f>
        <v>14239</v>
      </c>
      <c r="G83" s="28">
        <f>SEP!C67</f>
        <v>15167</v>
      </c>
      <c r="H83" s="30">
        <f>SEP!C68</f>
        <v>1.065173116089613</v>
      </c>
      <c r="J83" s="28">
        <f>SEP!C71</f>
        <v>4122</v>
      </c>
      <c r="K83" s="28">
        <f>SEP!C72</f>
        <v>13239</v>
      </c>
      <c r="L83" s="30">
        <f>SEP!C73</f>
        <v>3.2117903930131004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OCT!C61</f>
        <v>22434</v>
      </c>
      <c r="C84" s="28">
        <f>OCT!C62</f>
        <v>32509</v>
      </c>
      <c r="D84" s="30">
        <f>OCT!C63</f>
        <v>1.4490951234732994</v>
      </c>
      <c r="F84" s="28">
        <f>OCT!C66</f>
        <v>14211</v>
      </c>
      <c r="G84" s="28">
        <f>OCT!C67</f>
        <v>15153</v>
      </c>
      <c r="H84" s="30">
        <f>OCT!C68</f>
        <v>1.066286679332911</v>
      </c>
      <c r="J84" s="28">
        <f>OCT!C71</f>
        <v>4102</v>
      </c>
      <c r="K84" s="28">
        <f>OCT!C67</f>
        <v>15153</v>
      </c>
      <c r="L84" s="30">
        <f>OCT!C73</f>
        <v>3.196977084349098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NOV!C61</f>
        <v>22393</v>
      </c>
      <c r="C85" s="28">
        <f>NOV!C62</f>
        <v>32427</v>
      </c>
      <c r="D85" s="30">
        <f>NOV!C63</f>
        <v>1.4480864555888</v>
      </c>
      <c r="F85" s="28">
        <f>NOV!C66</f>
        <v>14196</v>
      </c>
      <c r="G85" s="28">
        <f>NOV!C67</f>
        <v>15164</v>
      </c>
      <c r="H85" s="30">
        <f>NOV!C63</f>
        <v>1.4480864555888</v>
      </c>
      <c r="J85" s="28">
        <f>NOV!C71</f>
        <v>4070</v>
      </c>
      <c r="K85" s="28">
        <f>NOV!C72</f>
        <v>13033</v>
      </c>
      <c r="L85" s="30">
        <f>NOV!C73</f>
        <v>3.2022113022113023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DEC!C61</f>
        <v>22395</v>
      </c>
      <c r="C86" s="28">
        <f>DEC!C62</f>
        <v>32025</v>
      </c>
      <c r="D86" s="30">
        <f>DEC!C63</f>
        <v>1.4300066979236437</v>
      </c>
      <c r="F86" s="28">
        <f>DEC!C66</f>
        <v>14204</v>
      </c>
      <c r="G86" s="28">
        <f>DEC!C67</f>
        <v>15173</v>
      </c>
      <c r="H86" s="30">
        <f>DEC!C63</f>
        <v>1.4300066979236437</v>
      </c>
      <c r="J86" s="28">
        <f>DEC!C71</f>
        <v>4015</v>
      </c>
      <c r="K86" s="28">
        <f>DEC!C72</f>
        <v>12531</v>
      </c>
      <c r="L86" s="30">
        <f>DEC!C73</f>
        <v>3.121046077210461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JAN!C61</f>
        <v>22282</v>
      </c>
      <c r="C87" s="28">
        <f>JAN!C62</f>
        <v>32095</v>
      </c>
      <c r="D87" s="30">
        <f>JAN!C63</f>
        <v>1.4404003231307783</v>
      </c>
      <c r="F87" s="28">
        <f>JAN!C66</f>
        <v>14185</v>
      </c>
      <c r="G87" s="28">
        <f>JAN!C67</f>
        <v>15138</v>
      </c>
      <c r="H87" s="30">
        <f>JAN!C68</f>
        <v>1.0671836446951004</v>
      </c>
      <c r="J87" s="28">
        <f>JAN!C71</f>
        <v>3983</v>
      </c>
      <c r="K87" s="28">
        <f>JAN!C72</f>
        <v>12714</v>
      </c>
      <c r="L87" s="30">
        <f>JAN!C73</f>
        <v>3.192066281697213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FEB!C61</f>
        <v>22196</v>
      </c>
      <c r="C88" s="28">
        <f>FEB!C62</f>
        <v>31831</v>
      </c>
      <c r="D88" s="30">
        <f>FEB!C63</f>
        <v>1.4340872229230492</v>
      </c>
      <c r="F88" s="28">
        <f>FEB!C66</f>
        <v>14175</v>
      </c>
      <c r="G88" s="28">
        <f>FEB!C67</f>
        <v>15107</v>
      </c>
      <c r="H88" s="30">
        <f>FEB!C68</f>
        <v>1.0657495590828925</v>
      </c>
      <c r="J88" s="28">
        <f>FEB!C71</f>
        <v>3905</v>
      </c>
      <c r="K88" s="28">
        <f>FEB!C72</f>
        <v>12482</v>
      </c>
      <c r="L88" s="30">
        <f>FEB!C73</f>
        <v>3.196414852752881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MAR!C61</f>
        <v>21917</v>
      </c>
      <c r="C89" s="28">
        <f>MAR!C62</f>
        <v>31256</v>
      </c>
      <c r="D89" s="30">
        <f>MAR!C63</f>
        <v>1.426107587717297</v>
      </c>
      <c r="F89" s="28">
        <f>MAR!C66</f>
        <v>14131</v>
      </c>
      <c r="G89" s="28">
        <f>MAR!C67</f>
        <v>15059</v>
      </c>
      <c r="H89" s="30">
        <f>MAR!C68</f>
        <v>1.065671219305074</v>
      </c>
      <c r="J89" s="28">
        <f>MAR!C71</f>
        <v>3776</v>
      </c>
      <c r="K89" s="28">
        <f>MAR!C72</f>
        <v>12075</v>
      </c>
      <c r="L89" s="30">
        <f>MAR!C73</f>
        <v>3.1978283898305087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APR!C61</f>
        <v>21945</v>
      </c>
      <c r="C90" s="28">
        <f>APR!C62</f>
        <v>31107</v>
      </c>
      <c r="D90" s="30">
        <f>APR!C63</f>
        <v>1.4174982911825018</v>
      </c>
      <c r="F90" s="28">
        <f>APR!C66</f>
        <v>14149</v>
      </c>
      <c r="G90" s="28">
        <f>APR!C67</f>
        <v>15092</v>
      </c>
      <c r="H90" s="30">
        <f>APR!C68</f>
        <v>1.0666478196338964</v>
      </c>
      <c r="J90" s="28">
        <f>APR!C71</f>
        <v>3696</v>
      </c>
      <c r="K90" s="28">
        <f>APR!C72</f>
        <v>11805</v>
      </c>
      <c r="L90" s="30">
        <f>APR!C73</f>
        <v>3.1939935064935066</v>
      </c>
    </row>
    <row r="91" spans="1:12" ht="12.75">
      <c r="A91" s="24" t="s">
        <v>58</v>
      </c>
      <c r="B91" s="28">
        <f>MAY!C61</f>
        <v>21950</v>
      </c>
      <c r="C91" s="28">
        <f>MAY!C62</f>
        <v>30998</v>
      </c>
      <c r="D91" s="30">
        <f>MAY!C63</f>
        <v>1.4122095671981776</v>
      </c>
      <c r="F91" s="28">
        <f>MAY!C66</f>
        <v>14169</v>
      </c>
      <c r="G91" s="28">
        <f>MAY!C67</f>
        <v>15115</v>
      </c>
      <c r="H91" s="30">
        <f>MAY!C68</f>
        <v>1.0667654739219423</v>
      </c>
      <c r="J91" s="28">
        <f>MAY!C71</f>
        <v>3641</v>
      </c>
      <c r="K91" s="28">
        <f>MAY!C72</f>
        <v>11630</v>
      </c>
      <c r="L91" s="30">
        <f>MAY!C73</f>
        <v>3.1941774237846747</v>
      </c>
    </row>
    <row r="92" spans="1:12" ht="12.75">
      <c r="A92" s="24" t="s">
        <v>59</v>
      </c>
      <c r="B92" s="28">
        <f>JUN!C61</f>
        <v>0</v>
      </c>
      <c r="C92" s="28">
        <f>JUN!C62</f>
        <v>0</v>
      </c>
      <c r="D92" s="30" t="e">
        <f>JUN!C63</f>
        <v>#DIV/0!</v>
      </c>
      <c r="F92" s="28">
        <f>JUN!C66</f>
        <v>0</v>
      </c>
      <c r="G92" s="28">
        <f>JUN!C67</f>
        <v>0</v>
      </c>
      <c r="H92" s="30" t="e">
        <f>JUN!C68</f>
        <v>#DIV/0!</v>
      </c>
      <c r="J92" s="28">
        <f>JUN!C71</f>
        <v>0</v>
      </c>
      <c r="K92" s="28">
        <f>JUN!C72</f>
        <v>0</v>
      </c>
      <c r="L92" s="30" t="e">
        <f>JUN!C73</f>
        <v>#DIV/0!</v>
      </c>
    </row>
    <row r="93" spans="1:12" ht="12.75">
      <c r="A93" s="29" t="s">
        <v>47</v>
      </c>
      <c r="B93" s="20">
        <f>SUM(B81:B92)/COUNTIF(B81:B92,"&lt;&gt;0")</f>
        <v>22289.090909090908</v>
      </c>
      <c r="C93" s="20">
        <f>SUM(C81:C92)/COUNTIF(C81:C92,"&lt;&gt;0")</f>
        <v>32053.636363636364</v>
      </c>
      <c r="D93" s="30">
        <f>C93/B93</f>
        <v>1.4380863039399625</v>
      </c>
      <c r="F93" s="20">
        <f>SUM(F81:F92)/COUNTIF(F81:F92,"&lt;&gt;0")</f>
        <v>14191.818181818182</v>
      </c>
      <c r="G93" s="20">
        <f>SUM(G81:G92)/COUNTIF(G81:G92,"&lt;&gt;0")</f>
        <v>15144.90909090909</v>
      </c>
      <c r="H93" s="30">
        <f>G93/F93</f>
        <v>1.067157773364935</v>
      </c>
      <c r="J93" s="20">
        <f>SUM(J81:J92)/COUNTIF(J81:J92,"&lt;&gt;0")</f>
        <v>3961.181818181818</v>
      </c>
      <c r="K93" s="20">
        <f>SUM(K81:K92)/COUNTIF(K81:K92,"&lt;&gt;0")</f>
        <v>12836.09090909091</v>
      </c>
      <c r="L93" s="30">
        <f>K93/J93</f>
        <v>3.240470015835495</v>
      </c>
    </row>
    <row r="97" spans="2:15" ht="12.75">
      <c r="B97" s="47" t="s">
        <v>62</v>
      </c>
      <c r="C97" s="48"/>
      <c r="D97" s="49"/>
      <c r="F97" s="47" t="s">
        <v>2</v>
      </c>
      <c r="G97" s="48"/>
      <c r="H97" s="49"/>
      <c r="J97" s="47"/>
      <c r="K97" s="48"/>
      <c r="L97" s="49"/>
      <c r="O97" s="19"/>
    </row>
    <row r="98" spans="2:15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/>
      <c r="O98" s="19"/>
    </row>
    <row r="99" spans="1:17" ht="12.75">
      <c r="A99" s="38" t="s">
        <v>46</v>
      </c>
      <c r="B99" s="12" t="s">
        <v>20</v>
      </c>
      <c r="C99" s="12" t="s">
        <v>21</v>
      </c>
      <c r="D99" s="12" t="s">
        <v>65</v>
      </c>
      <c r="F99" s="12" t="s">
        <v>20</v>
      </c>
      <c r="G99" s="12" t="s">
        <v>21</v>
      </c>
      <c r="H99" s="12" t="s">
        <v>65</v>
      </c>
      <c r="J99" s="12"/>
      <c r="K99" s="12"/>
      <c r="L99" s="12"/>
      <c r="O99" s="18"/>
      <c r="Q99" s="19"/>
    </row>
    <row r="100" spans="1:17" ht="12.75">
      <c r="A100" s="24" t="s">
        <v>48</v>
      </c>
      <c r="B100" s="28">
        <f>JUL!C76</f>
        <v>22</v>
      </c>
      <c r="C100" s="28">
        <f>JUL!C77</f>
        <v>68</v>
      </c>
      <c r="D100" s="30">
        <f>JUL!C78</f>
        <v>3.090909090909091</v>
      </c>
      <c r="F100" s="28">
        <f>JUL!C81</f>
        <v>4227</v>
      </c>
      <c r="G100" s="28">
        <f>JUL!C82</f>
        <v>4295</v>
      </c>
      <c r="H100" s="30">
        <f>JUL!C83</f>
        <v>1.016087059380175</v>
      </c>
      <c r="J100" s="28"/>
      <c r="K100" s="28"/>
      <c r="L100" s="30"/>
      <c r="O100" s="18"/>
      <c r="Q100" s="19"/>
    </row>
    <row r="101" spans="1:17" ht="12.75">
      <c r="A101" s="24" t="s">
        <v>49</v>
      </c>
      <c r="B101" s="28">
        <f>AUG!C76</f>
        <v>26</v>
      </c>
      <c r="C101" s="28">
        <f>AUG!C77</f>
        <v>90</v>
      </c>
      <c r="D101" s="30">
        <f>AUG!C78</f>
        <v>3.4615384615384617</v>
      </c>
      <c r="F101" s="28">
        <f>AUG!C81</f>
        <v>4185</v>
      </c>
      <c r="G101" s="28">
        <f>AUG!C82</f>
        <v>4255</v>
      </c>
      <c r="H101" s="30">
        <f>AUG!C83</f>
        <v>1.016726403823178</v>
      </c>
      <c r="J101" s="28"/>
      <c r="K101" s="28"/>
      <c r="L101" s="30"/>
      <c r="O101" s="18"/>
      <c r="Q101" s="19"/>
    </row>
    <row r="102" spans="1:17" ht="12.75">
      <c r="A102" s="24" t="s">
        <v>50</v>
      </c>
      <c r="B102" s="28">
        <f>SEP!C76</f>
        <v>25</v>
      </c>
      <c r="C102" s="28">
        <f>SEP!C77</f>
        <v>90</v>
      </c>
      <c r="D102" s="30">
        <f>SEP!C78</f>
        <v>3.6</v>
      </c>
      <c r="F102" s="28">
        <f>SEP!C81</f>
        <v>4108</v>
      </c>
      <c r="G102" s="28">
        <f>SEP!C82</f>
        <v>4177</v>
      </c>
      <c r="H102" s="30">
        <f>SEP!C83</f>
        <v>1.016796494644596</v>
      </c>
      <c r="J102" s="28"/>
      <c r="K102" s="28"/>
      <c r="L102" s="30"/>
      <c r="O102" s="18"/>
      <c r="Q102" s="19"/>
    </row>
    <row r="103" spans="1:17" ht="12.75">
      <c r="A103" s="24" t="s">
        <v>51</v>
      </c>
      <c r="B103" s="28">
        <f>OCT!C76</f>
        <v>22</v>
      </c>
      <c r="C103" s="28">
        <f>OCT!C77</f>
        <v>79</v>
      </c>
      <c r="D103" s="30">
        <f>OCT!C78</f>
        <v>3.590909090909091</v>
      </c>
      <c r="F103" s="28">
        <f>OCT!C81</f>
        <v>4099</v>
      </c>
      <c r="G103" s="28">
        <f>OCT!C82</f>
        <v>4163</v>
      </c>
      <c r="H103" s="30">
        <f>OCT!C83</f>
        <v>1.0156135642839716</v>
      </c>
      <c r="J103" s="28"/>
      <c r="K103" s="28"/>
      <c r="L103" s="30"/>
      <c r="O103" s="18"/>
      <c r="Q103" s="19"/>
    </row>
    <row r="104" spans="1:17" ht="12.75">
      <c r="A104" s="24" t="s">
        <v>52</v>
      </c>
      <c r="B104" s="28">
        <f>NOV!C76</f>
        <v>16</v>
      </c>
      <c r="C104" s="28">
        <f>NOV!C77</f>
        <v>50</v>
      </c>
      <c r="D104" s="30">
        <f>NOV!C78</f>
        <v>3.125</v>
      </c>
      <c r="F104" s="28">
        <f>NOV!C81</f>
        <v>4111</v>
      </c>
      <c r="G104" s="28">
        <f>NOV!C82</f>
        <v>4180</v>
      </c>
      <c r="H104" s="30">
        <f>NOV!C83</f>
        <v>1.016784237411822</v>
      </c>
      <c r="J104" s="28"/>
      <c r="K104" s="28"/>
      <c r="L104" s="30"/>
      <c r="O104" s="18"/>
      <c r="Q104" s="19"/>
    </row>
    <row r="105" spans="1:17" ht="12.75">
      <c r="A105" s="24" t="s">
        <v>53</v>
      </c>
      <c r="B105" s="28">
        <f>DEC!C76</f>
        <v>30</v>
      </c>
      <c r="C105" s="28">
        <f>DEC!C77</f>
        <v>104</v>
      </c>
      <c r="D105" s="30">
        <f>DEC!C78</f>
        <v>3.466666666666667</v>
      </c>
      <c r="F105" s="28">
        <f>DEC!C81</f>
        <v>4146</v>
      </c>
      <c r="G105" s="28">
        <f>DEC!C82</f>
        <v>4217</v>
      </c>
      <c r="H105" s="30">
        <f>DEC!C83</f>
        <v>1.0171249397009166</v>
      </c>
      <c r="J105" s="28"/>
      <c r="K105" s="28"/>
      <c r="L105" s="30"/>
      <c r="O105" s="18"/>
      <c r="Q105" s="19"/>
    </row>
    <row r="106" spans="1:17" ht="12.75">
      <c r="A106" s="24" t="s">
        <v>54</v>
      </c>
      <c r="B106" s="28">
        <f>JAN!C76</f>
        <v>20</v>
      </c>
      <c r="C106" s="28">
        <f>JAN!C77</f>
        <v>76</v>
      </c>
      <c r="D106" s="30">
        <f>JAN!C78</f>
        <v>3.8</v>
      </c>
      <c r="F106" s="28">
        <f>JAN!C81</f>
        <v>4094</v>
      </c>
      <c r="G106" s="28">
        <f>JAN!C82</f>
        <v>4167</v>
      </c>
      <c r="H106" s="30">
        <f>JAN!C83</f>
        <v>1.0178309721543723</v>
      </c>
      <c r="J106" s="28"/>
      <c r="K106" s="28"/>
      <c r="L106" s="30"/>
      <c r="O106" s="18"/>
      <c r="Q106" s="19"/>
    </row>
    <row r="107" spans="1:17" ht="12.75">
      <c r="A107" s="24" t="s">
        <v>55</v>
      </c>
      <c r="B107" s="28">
        <f>FEB!C76</f>
        <v>21</v>
      </c>
      <c r="C107" s="28">
        <f>FEB!C77</f>
        <v>78</v>
      </c>
      <c r="D107" s="30">
        <f>FEB!C78</f>
        <v>3.7142857142857144</v>
      </c>
      <c r="F107" s="28">
        <f>FEB!C81</f>
        <v>4095</v>
      </c>
      <c r="G107" s="28">
        <f>FEB!C82</f>
        <v>4164</v>
      </c>
      <c r="H107" s="30">
        <f>FEB!C83</f>
        <v>1.0168498168498168</v>
      </c>
      <c r="J107" s="28"/>
      <c r="K107" s="28"/>
      <c r="L107" s="30"/>
      <c r="O107" s="18"/>
      <c r="Q107" s="19"/>
    </row>
    <row r="108" spans="1:17" ht="12.75">
      <c r="A108" s="24" t="s">
        <v>56</v>
      </c>
      <c r="B108" s="28">
        <f>MAR!C76</f>
        <v>14</v>
      </c>
      <c r="C108" s="28">
        <f>MAR!C77</f>
        <v>58</v>
      </c>
      <c r="D108" s="30">
        <f>MAR!C78</f>
        <v>4.142857142857143</v>
      </c>
      <c r="F108" s="28">
        <f>MAR!C81</f>
        <v>3996</v>
      </c>
      <c r="G108" s="28">
        <f>MAR!C82</f>
        <v>4064</v>
      </c>
      <c r="H108" s="30">
        <f>MAR!C83</f>
        <v>1.017017017017017</v>
      </c>
      <c r="J108" s="28"/>
      <c r="K108" s="28"/>
      <c r="L108" s="30"/>
      <c r="O108" s="18"/>
      <c r="Q108" s="19"/>
    </row>
    <row r="109" spans="1:17" ht="12.75">
      <c r="A109" s="24" t="s">
        <v>57</v>
      </c>
      <c r="B109" s="28">
        <f>APR!C76</f>
        <v>14</v>
      </c>
      <c r="C109" s="28">
        <f>APR!C77</f>
        <v>54</v>
      </c>
      <c r="D109" s="30">
        <f>APR!C78</f>
        <v>3.857142857142857</v>
      </c>
      <c r="F109" s="28">
        <f>APR!C81</f>
        <v>4086</v>
      </c>
      <c r="G109" s="28">
        <f>APR!C82</f>
        <v>4156</v>
      </c>
      <c r="H109" s="30">
        <f>APR!C83</f>
        <v>1.017131669114048</v>
      </c>
      <c r="J109" s="28"/>
      <c r="K109" s="28"/>
      <c r="L109" s="30"/>
      <c r="O109" s="18"/>
      <c r="Q109" s="19"/>
    </row>
    <row r="110" spans="1:17" ht="12.75">
      <c r="A110" s="24" t="s">
        <v>58</v>
      </c>
      <c r="B110" s="28">
        <f>MAY!C76</f>
        <v>16</v>
      </c>
      <c r="C110" s="28">
        <f>MAY!C77</f>
        <v>59</v>
      </c>
      <c r="D110" s="30">
        <f>MAY!C78</f>
        <v>3.6875</v>
      </c>
      <c r="F110" s="28">
        <f>MAY!C81</f>
        <v>4124</v>
      </c>
      <c r="G110" s="28">
        <f>MAY!C82</f>
        <v>4194</v>
      </c>
      <c r="H110" s="30">
        <f>MAY!C83</f>
        <v>1.0169738118331717</v>
      </c>
      <c r="J110" s="28"/>
      <c r="K110" s="28"/>
      <c r="L110" s="30"/>
      <c r="O110" s="18"/>
      <c r="Q110" s="19"/>
    </row>
    <row r="111" spans="1:17" ht="12.75">
      <c r="A111" s="24" t="s">
        <v>59</v>
      </c>
      <c r="B111" s="28">
        <f>JUN!C76</f>
        <v>0</v>
      </c>
      <c r="C111" s="28">
        <f>JUN!C77</f>
        <v>0</v>
      </c>
      <c r="D111" s="30" t="e">
        <f>JUN!C78</f>
        <v>#DIV/0!</v>
      </c>
      <c r="F111" s="28">
        <f>JUN!C81</f>
        <v>0</v>
      </c>
      <c r="G111" s="28">
        <f>JUN!C82</f>
        <v>0</v>
      </c>
      <c r="H111" s="30" t="e">
        <f>JUN!C83</f>
        <v>#DIV/0!</v>
      </c>
      <c r="J111" s="28"/>
      <c r="K111" s="28"/>
      <c r="L111" s="30"/>
      <c r="O111" s="18"/>
      <c r="Q111" s="19"/>
    </row>
    <row r="112" spans="1:17" ht="12.75">
      <c r="A112" s="29" t="s">
        <v>47</v>
      </c>
      <c r="B112" s="20">
        <f>SUM(B100:B111)/COUNTIF(B100:B111,"&lt;&gt;0")</f>
        <v>20.545454545454547</v>
      </c>
      <c r="C112" s="20">
        <f>SUM(C100:C111)/COUNTIF(C100:C111,"&lt;&gt;0")</f>
        <v>73.27272727272727</v>
      </c>
      <c r="D112" s="30">
        <f>C112/B112</f>
        <v>3.5663716814159288</v>
      </c>
      <c r="F112" s="20">
        <f>SUM(F100:F111)/COUNTIF(F100:F111,"&lt;&gt;0")</f>
        <v>4115.545454545455</v>
      </c>
      <c r="G112" s="20">
        <f>SUM(G100:G111)/COUNTIF(G100:G111,"&lt;&gt;0")</f>
        <v>4184.727272727273</v>
      </c>
      <c r="H112" s="30">
        <f>G112/F112</f>
        <v>1.016809878288529</v>
      </c>
      <c r="J112" s="20"/>
      <c r="K112" s="20"/>
      <c r="L112" s="30"/>
      <c r="O112" s="18"/>
      <c r="Q112" s="19"/>
    </row>
    <row r="113" spans="15:17" ht="12.75">
      <c r="O113" s="18"/>
      <c r="Q113" s="19"/>
    </row>
    <row r="114" spans="15:17" ht="12.75">
      <c r="O114" s="18"/>
      <c r="Q114" s="19"/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8"/>
      <c r="D118" s="48"/>
      <c r="E118" s="48"/>
      <c r="F118" s="49"/>
      <c r="H118" s="47" t="s">
        <v>34</v>
      </c>
      <c r="I118" s="48"/>
      <c r="J118" s="48"/>
      <c r="K118" s="48"/>
      <c r="L118" s="49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38" t="s">
        <v>46</v>
      </c>
      <c r="B121" s="12" t="s">
        <v>29</v>
      </c>
      <c r="C121" s="12" t="s">
        <v>68</v>
      </c>
      <c r="D121" s="12" t="s">
        <v>71</v>
      </c>
      <c r="E121" s="12" t="s">
        <v>21</v>
      </c>
      <c r="F121" s="12" t="s">
        <v>72</v>
      </c>
      <c r="H121" s="12" t="s">
        <v>29</v>
      </c>
      <c r="I121" s="12" t="s">
        <v>68</v>
      </c>
      <c r="J121" s="12" t="s">
        <v>71</v>
      </c>
      <c r="K121" s="12" t="s">
        <v>21</v>
      </c>
      <c r="L121" s="12" t="s">
        <v>72</v>
      </c>
    </row>
    <row r="122" spans="1:12" ht="12.75">
      <c r="A122" s="24" t="s">
        <v>48</v>
      </c>
      <c r="B122" s="28">
        <f>JUL!C95</f>
        <v>33426937</v>
      </c>
      <c r="C122" s="28">
        <f>JUL!E95</f>
        <v>70252</v>
      </c>
      <c r="D122" s="30">
        <f>JUL!F95</f>
        <v>475.81473837043785</v>
      </c>
      <c r="E122" s="28">
        <f>JUL!G95</f>
        <v>151520</v>
      </c>
      <c r="F122" s="30">
        <f>JUL!H95</f>
        <v>220.610724656811</v>
      </c>
      <c r="H122" s="28">
        <f>JUL!C96</f>
        <v>7660005</v>
      </c>
      <c r="I122" s="28">
        <f>JUL!E96</f>
        <v>22706</v>
      </c>
      <c r="J122" s="30">
        <f>JUL!F96</f>
        <v>337.3559852021492</v>
      </c>
      <c r="K122" s="28">
        <f>JUL!G96</f>
        <v>32945</v>
      </c>
      <c r="L122" s="30">
        <f>JUL!H96</f>
        <v>232.50887843375324</v>
      </c>
    </row>
    <row r="123" spans="1:12" ht="12.75">
      <c r="A123" s="24" t="s">
        <v>49</v>
      </c>
      <c r="B123" s="28">
        <f>AUG!C95</f>
        <v>33269133</v>
      </c>
      <c r="C123" s="28">
        <f>AUG!E95</f>
        <v>69933</v>
      </c>
      <c r="D123" s="30">
        <f>AUG!F95</f>
        <v>475.7286688687744</v>
      </c>
      <c r="E123" s="28">
        <f>AUG!G95</f>
        <v>150925</v>
      </c>
      <c r="F123" s="30">
        <f>AUG!H95</f>
        <v>220.4348716249793</v>
      </c>
      <c r="H123" s="28">
        <f>AUG!C96</f>
        <v>7608031</v>
      </c>
      <c r="I123" s="28">
        <f>AUG!E96</f>
        <v>22468</v>
      </c>
      <c r="J123" s="30">
        <f>AUG!F96</f>
        <v>338.6162987359801</v>
      </c>
      <c r="K123" s="28">
        <f>AUG!G96</f>
        <v>32724</v>
      </c>
      <c r="L123" s="30">
        <f>AUG!H96</f>
        <v>232.49086297518642</v>
      </c>
    </row>
    <row r="124" spans="1:12" ht="12.75">
      <c r="A124" s="24" t="s">
        <v>50</v>
      </c>
      <c r="B124" s="28">
        <f>SEP!C95</f>
        <v>33161272</v>
      </c>
      <c r="C124" s="28">
        <f>SEP!E95</f>
        <v>69534</v>
      </c>
      <c r="D124" s="30">
        <f>SEP!F95</f>
        <v>476.9072971495959</v>
      </c>
      <c r="E124" s="28">
        <f>SEP!G95</f>
        <v>150254</v>
      </c>
      <c r="F124" s="30">
        <f>SEP!H95</f>
        <v>220.7014255860077</v>
      </c>
      <c r="H124" s="28">
        <f>SEP!C96</f>
        <v>7594193</v>
      </c>
      <c r="I124" s="28">
        <f>SEP!E96</f>
        <v>22494</v>
      </c>
      <c r="J124" s="30">
        <f>SEP!F96</f>
        <v>337.6097181470614</v>
      </c>
      <c r="K124" s="28">
        <f>SEP!G96</f>
        <v>32673</v>
      </c>
      <c r="L124" s="30">
        <f>SEP!H96</f>
        <v>232.43023291402687</v>
      </c>
    </row>
    <row r="125" spans="1:12" ht="12.75">
      <c r="A125" s="24" t="s">
        <v>51</v>
      </c>
      <c r="B125" s="28">
        <f>OCT!C95</f>
        <v>34262039</v>
      </c>
      <c r="C125" s="28">
        <f>OCT!E95</f>
        <v>69112</v>
      </c>
      <c r="D125" s="30">
        <f>OCT!F95</f>
        <v>495.74659972219007</v>
      </c>
      <c r="E125" s="28">
        <f>OCT!G95</f>
        <v>149717</v>
      </c>
      <c r="F125" s="30">
        <f>OCT!H95</f>
        <v>228.8453482236486</v>
      </c>
      <c r="H125" s="28">
        <f>OCT!C96</f>
        <v>7838556</v>
      </c>
      <c r="I125" s="28">
        <f>OCT!E96</f>
        <v>22434</v>
      </c>
      <c r="J125" s="30">
        <f>OCT!F96</f>
        <v>349.40518855308903</v>
      </c>
      <c r="K125" s="28">
        <f>OCT!G96</f>
        <v>32509</v>
      </c>
      <c r="L125" s="30">
        <f>OCT!H96</f>
        <v>241.11956688916916</v>
      </c>
    </row>
    <row r="126" spans="1:12" ht="12.75">
      <c r="A126" s="24" t="s">
        <v>52</v>
      </c>
      <c r="B126" s="28">
        <f>NOV!C95</f>
        <v>34022658</v>
      </c>
      <c r="C126" s="28">
        <f>NOV!E95</f>
        <v>68617</v>
      </c>
      <c r="D126" s="30">
        <f>NOV!F95</f>
        <v>495.8342393284463</v>
      </c>
      <c r="E126" s="28">
        <f>NOV!G95</f>
        <v>148848</v>
      </c>
      <c r="F126" s="30">
        <f>NOV!H95</f>
        <v>228.57316188326345</v>
      </c>
      <c r="H126" s="28">
        <f>NOV!C96</f>
        <v>7824924</v>
      </c>
      <c r="I126" s="28">
        <f>NOV!E96</f>
        <v>22393</v>
      </c>
      <c r="J126" s="30">
        <f>NOV!F96</f>
        <v>349.43616308667885</v>
      </c>
      <c r="K126" s="28">
        <f>NOV!G96</f>
        <v>32427</v>
      </c>
      <c r="L126" s="30">
        <f>NOV!H96</f>
        <v>241.30890924229809</v>
      </c>
    </row>
    <row r="127" spans="1:12" ht="12.75">
      <c r="A127" s="24" t="s">
        <v>53</v>
      </c>
      <c r="B127" s="28">
        <f>DEC!C95</f>
        <v>33721354</v>
      </c>
      <c r="C127" s="28">
        <f>DEC!E95</f>
        <v>68220</v>
      </c>
      <c r="D127" s="30">
        <f>DEC!F95</f>
        <v>494.3030489592495</v>
      </c>
      <c r="E127" s="28">
        <f>DEC!G95</f>
        <v>147840</v>
      </c>
      <c r="F127" s="30">
        <f>DEC!H95</f>
        <v>228.09357413419914</v>
      </c>
      <c r="H127" s="28">
        <f>DEC!C96</f>
        <v>7796012</v>
      </c>
      <c r="I127" s="28">
        <f>DEC!E96</f>
        <v>22395</v>
      </c>
      <c r="J127" s="30">
        <f>DEC!F96</f>
        <v>348.11395400759096</v>
      </c>
      <c r="K127" s="28">
        <f>DEC!G96</f>
        <v>32025</v>
      </c>
      <c r="L127" s="30">
        <f>DEC!H96</f>
        <v>243.4351912568306</v>
      </c>
    </row>
    <row r="128" spans="1:15" ht="12.75">
      <c r="A128" s="24" t="s">
        <v>54</v>
      </c>
      <c r="B128" s="28">
        <f>JAN!C95</f>
        <v>33103951</v>
      </c>
      <c r="C128" s="28">
        <f>JAN!E95</f>
        <v>67310</v>
      </c>
      <c r="D128" s="30">
        <f>JAN!F95</f>
        <v>491.8132669737038</v>
      </c>
      <c r="E128" s="28">
        <f>JAN!G95</f>
        <v>146042</v>
      </c>
      <c r="F128" s="30">
        <f>JAN!H95</f>
        <v>226.67418276934032</v>
      </c>
      <c r="H128" s="28">
        <f>JAN!C96</f>
        <v>7720862</v>
      </c>
      <c r="I128" s="28">
        <f>JAN!E96</f>
        <v>22282</v>
      </c>
      <c r="J128" s="30">
        <f>JAN!F96</f>
        <v>346.5066870119379</v>
      </c>
      <c r="K128" s="28">
        <f>JAN!G96</f>
        <v>32095</v>
      </c>
      <c r="L128" s="30">
        <f>JAN!H96</f>
        <v>240.56276678610377</v>
      </c>
      <c r="O128" s="19"/>
    </row>
    <row r="129" spans="1:15" ht="12.75">
      <c r="A129" s="24" t="s">
        <v>55</v>
      </c>
      <c r="B129" s="28">
        <f>FEB!C95</f>
        <v>33069016</v>
      </c>
      <c r="C129" s="28">
        <f>FEB!E95</f>
        <v>67085</v>
      </c>
      <c r="D129" s="30">
        <f>FEB!F95</f>
        <v>492.94202876947156</v>
      </c>
      <c r="E129" s="28">
        <f>FEB!G95</f>
        <v>145470</v>
      </c>
      <c r="F129" s="30">
        <f>FEB!H95</f>
        <v>227.32533168350864</v>
      </c>
      <c r="H129" s="28">
        <f>FEB!C96</f>
        <v>7673593</v>
      </c>
      <c r="I129" s="28">
        <f>FEB!E96</f>
        <v>22196</v>
      </c>
      <c r="J129" s="30">
        <f>FEB!F96</f>
        <v>345.71963416831863</v>
      </c>
      <c r="K129" s="28">
        <f>FEB!G96</f>
        <v>31831</v>
      </c>
      <c r="L129" s="30">
        <f>FEB!H96</f>
        <v>241.07294775533285</v>
      </c>
      <c r="O129" s="19"/>
    </row>
    <row r="130" spans="1:17" ht="12.75">
      <c r="A130" s="24" t="s">
        <v>56</v>
      </c>
      <c r="B130" s="28">
        <f>MAR!C95</f>
        <v>32907139</v>
      </c>
      <c r="C130" s="28">
        <f>MAR!E95</f>
        <v>66923</v>
      </c>
      <c r="D130" s="30">
        <f>MAR!F95</f>
        <v>491.7164353062475</v>
      </c>
      <c r="E130" s="28">
        <f>MAR!G95</f>
        <v>144849</v>
      </c>
      <c r="F130" s="30">
        <f>MAR!H95</f>
        <v>227.18236922588352</v>
      </c>
      <c r="H130" s="28">
        <f>MAR!C96</f>
        <v>7524255</v>
      </c>
      <c r="I130" s="28">
        <f>MAR!E96</f>
        <v>21917</v>
      </c>
      <c r="J130" s="30">
        <f>MAR!F96</f>
        <v>343.30679381302184</v>
      </c>
      <c r="K130" s="28">
        <f>MAR!G96</f>
        <v>31256</v>
      </c>
      <c r="L130" s="30">
        <f>MAR!H96</f>
        <v>240.7299398515485</v>
      </c>
      <c r="O130" s="18"/>
      <c r="Q130" s="19"/>
    </row>
    <row r="131" spans="1:17" ht="12.75">
      <c r="A131" s="24" t="s">
        <v>57</v>
      </c>
      <c r="B131" s="28">
        <f>APR!C95</f>
        <v>32562770</v>
      </c>
      <c r="C131" s="28">
        <f>APR!E95</f>
        <v>66361</v>
      </c>
      <c r="D131" s="30">
        <f>APR!F95</f>
        <v>490.69136993113426</v>
      </c>
      <c r="E131" s="28">
        <f>APR!G95</f>
        <v>143775</v>
      </c>
      <c r="F131" s="30">
        <f>APR!H95</f>
        <v>226.48422882976874</v>
      </c>
      <c r="H131" s="28">
        <f>APR!C96</f>
        <v>7483726</v>
      </c>
      <c r="I131" s="28">
        <f>APR!E96</f>
        <v>21945</v>
      </c>
      <c r="J131" s="30">
        <f>APR!F96</f>
        <v>341.02191843244475</v>
      </c>
      <c r="K131" s="28">
        <f>APR!G96</f>
        <v>31107</v>
      </c>
      <c r="L131" s="30">
        <f>APR!H96</f>
        <v>240.5801266595943</v>
      </c>
      <c r="O131" s="18"/>
      <c r="Q131" s="19"/>
    </row>
    <row r="132" spans="1:17" ht="12.75">
      <c r="A132" s="24" t="s">
        <v>58</v>
      </c>
      <c r="B132" s="28">
        <f>MAY!C95</f>
        <v>32653429</v>
      </c>
      <c r="C132" s="28">
        <f>MAY!E95</f>
        <v>66291</v>
      </c>
      <c r="D132" s="30">
        <f>MAY!F95</f>
        <v>492.57710699793336</v>
      </c>
      <c r="E132" s="28">
        <f>MAY!G95</f>
        <v>143554</v>
      </c>
      <c r="F132" s="30">
        <f>MAY!H95</f>
        <v>227.46443150312774</v>
      </c>
      <c r="H132" s="28">
        <f>MAY!C96</f>
        <v>7460009</v>
      </c>
      <c r="I132" s="28">
        <f>MAY!E96</f>
        <v>21950</v>
      </c>
      <c r="J132" s="30">
        <f>MAY!F96</f>
        <v>339.86373576309796</v>
      </c>
      <c r="K132" s="28">
        <f>MAY!G96</f>
        <v>30998</v>
      </c>
      <c r="L132" s="30">
        <f>MAY!H96</f>
        <v>240.66097812762115</v>
      </c>
      <c r="O132" s="18"/>
      <c r="Q132" s="19"/>
    </row>
    <row r="133" spans="1:17" ht="12.75">
      <c r="A133" s="24" t="s">
        <v>59</v>
      </c>
      <c r="B133" s="28">
        <f>JUN!C95</f>
        <v>0</v>
      </c>
      <c r="C133" s="28">
        <f>JUN!E95</f>
        <v>0</v>
      </c>
      <c r="D133" s="30" t="e">
        <f>JUN!F95</f>
        <v>#DIV/0!</v>
      </c>
      <c r="E133" s="28">
        <f>JUN!G95</f>
        <v>0</v>
      </c>
      <c r="F133" s="30" t="e">
        <f>JUN!H95</f>
        <v>#DIV/0!</v>
      </c>
      <c r="H133" s="28">
        <f>JUN!C96</f>
        <v>0</v>
      </c>
      <c r="I133" s="28">
        <f>JUN!E96</f>
        <v>0</v>
      </c>
      <c r="J133" s="30" t="e">
        <f>JUN!F96</f>
        <v>#DIV/0!</v>
      </c>
      <c r="K133" s="28">
        <f>JUN!G96</f>
        <v>0</v>
      </c>
      <c r="L133" s="30" t="e">
        <f>JUN!H96</f>
        <v>#DIV/0!</v>
      </c>
      <c r="O133" s="18"/>
      <c r="Q133" s="19" t="s">
        <v>96</v>
      </c>
    </row>
    <row r="134" spans="1:17" ht="12.75">
      <c r="A134" s="29" t="s">
        <v>47</v>
      </c>
      <c r="B134" s="20">
        <f>SUM(B122:B133)/COUNTIF(B122:B133,"&lt;&gt;0")</f>
        <v>33287245.272727273</v>
      </c>
      <c r="C134" s="20">
        <f>SUM(C122:C133)/COUNTIF(C122:C133,"&lt;&gt;0")</f>
        <v>68148.90909090909</v>
      </c>
      <c r="D134" s="30">
        <f>B134/C134</f>
        <v>488.44868856701504</v>
      </c>
      <c r="E134" s="28">
        <f>SUM(E122:E133)/COUNTIF(E122:E133,"&lt;&gt;0")</f>
        <v>147526.72727272726</v>
      </c>
      <c r="F134" s="30">
        <f>B134/E134</f>
        <v>225.63535359386344</v>
      </c>
      <c r="H134" s="20">
        <f>SUM(H122:H133)/COUNTIF(H122:H133,"&lt;&gt;0")</f>
        <v>7653106</v>
      </c>
      <c r="I134" s="20">
        <f>SUM(I122:I133)/COUNTIF(I122:I133,"&lt;&gt;0")</f>
        <v>22289.090909090908</v>
      </c>
      <c r="J134" s="30">
        <f>H134/I134</f>
        <v>343.3565788400359</v>
      </c>
      <c r="K134" s="28">
        <f>SUM(K122:K133)/COUNTIF(K122:K133,"&lt;&gt;0")</f>
        <v>32053.636363636364</v>
      </c>
      <c r="L134" s="30">
        <f>H134/K134</f>
        <v>238.75936923905954</v>
      </c>
      <c r="O134" s="18"/>
      <c r="Q134" s="19"/>
    </row>
    <row r="135" spans="15:19" ht="12.75">
      <c r="O135" s="18"/>
      <c r="Q135" s="18" t="s">
        <v>4</v>
      </c>
      <c r="S135" s="19" t="s">
        <v>81</v>
      </c>
    </row>
    <row r="136" spans="15:19" ht="12.75">
      <c r="O136" s="18"/>
      <c r="Q136" s="18" t="s">
        <v>22</v>
      </c>
      <c r="S136" s="19" t="s">
        <v>82</v>
      </c>
    </row>
    <row r="137" spans="1:19" ht="12.75">
      <c r="A137" s="31" t="s">
        <v>73</v>
      </c>
      <c r="O137" s="18"/>
      <c r="Q137" s="18" t="s">
        <v>34</v>
      </c>
      <c r="S137" s="19" t="s">
        <v>83</v>
      </c>
    </row>
    <row r="138" spans="15:19" ht="12.75">
      <c r="O138" s="18"/>
      <c r="Q138" s="18" t="s">
        <v>23</v>
      </c>
      <c r="S138" s="19" t="s">
        <v>84</v>
      </c>
    </row>
    <row r="139" spans="15:19" ht="12.75">
      <c r="O139" s="18"/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O140" s="18"/>
      <c r="Q140" s="18" t="s">
        <v>8</v>
      </c>
      <c r="S140" s="19" t="s">
        <v>86</v>
      </c>
    </row>
    <row r="141" spans="1:19" ht="12.75">
      <c r="A141" s="38" t="s">
        <v>46</v>
      </c>
      <c r="C141" s="12" t="s">
        <v>76</v>
      </c>
      <c r="D141" s="12" t="s">
        <v>4</v>
      </c>
      <c r="E141" s="12" t="s">
        <v>63</v>
      </c>
      <c r="F141" s="12" t="s">
        <v>62</v>
      </c>
      <c r="G141" s="12" t="s">
        <v>2</v>
      </c>
      <c r="H141" s="12"/>
      <c r="O141" s="18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JUL!C130</f>
        <v>8248300</v>
      </c>
      <c r="D142" s="28">
        <f>JUL!C131</f>
        <v>3535059</v>
      </c>
      <c r="E142" s="28">
        <f>JUL!C132</f>
        <v>3291965</v>
      </c>
      <c r="F142" s="28">
        <f>JUL!C133</f>
        <v>17944</v>
      </c>
      <c r="G142" s="28">
        <f>JUL!C134</f>
        <v>1403332</v>
      </c>
      <c r="H142" s="28"/>
      <c r="O142" s="1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AUG!C130</f>
        <v>8193841</v>
      </c>
      <c r="D143" s="28">
        <f>AUG!C131</f>
        <v>3518243</v>
      </c>
      <c r="E143" s="28">
        <f>AUG!C132</f>
        <v>3257137</v>
      </c>
      <c r="F143" s="28">
        <f>AUG!C133</f>
        <v>22650</v>
      </c>
      <c r="G143" s="28">
        <f>AUG!C134</f>
        <v>1395811</v>
      </c>
      <c r="H143" s="28"/>
      <c r="O143" s="1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SEP!C130</f>
        <v>8179369</v>
      </c>
      <c r="D144" s="28">
        <f>SEP!C131</f>
        <v>3514723</v>
      </c>
      <c r="E144" s="28">
        <f>SEP!C132</f>
        <v>3273298</v>
      </c>
      <c r="F144" s="28">
        <f>SEP!C133</f>
        <v>21491</v>
      </c>
      <c r="G144" s="28">
        <f>SEP!C134</f>
        <v>1369857</v>
      </c>
      <c r="H144" s="28"/>
      <c r="O144" s="1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OCT!C130</f>
        <v>8438419</v>
      </c>
      <c r="D145" s="28">
        <f>OCT!C131</f>
        <v>3650435</v>
      </c>
      <c r="E145" s="28">
        <f>OCT!C132</f>
        <v>3359998</v>
      </c>
      <c r="F145" s="28">
        <f>OCT!C133</f>
        <v>18921</v>
      </c>
      <c r="G145" s="28">
        <f>OCT!C134</f>
        <v>1409065</v>
      </c>
      <c r="H145" s="28"/>
      <c r="O145" s="1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NOV!C130</f>
        <v>8409594</v>
      </c>
      <c r="D146" s="28">
        <f>NOV!C131</f>
        <v>3661013</v>
      </c>
      <c r="E146" s="28">
        <f>NOV!C132</f>
        <v>3326146</v>
      </c>
      <c r="F146" s="28">
        <f>NOV!C133</f>
        <v>14083</v>
      </c>
      <c r="G146" s="28">
        <f>NOV!C134</f>
        <v>1408352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DEC!C130</f>
        <v>8386062</v>
      </c>
      <c r="D147" s="28">
        <f>DEC!C131</f>
        <v>3655917</v>
      </c>
      <c r="E147" s="28">
        <f>DEC!C132</f>
        <v>3286473</v>
      </c>
      <c r="F147" s="28">
        <f>DEC!C133</f>
        <v>25085</v>
      </c>
      <c r="G147" s="28">
        <f>DEC!C134</f>
        <v>1418587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JAN!C130</f>
        <v>8312454</v>
      </c>
      <c r="D148" s="28">
        <f>JAN!C131</f>
        <v>3643165</v>
      </c>
      <c r="E148" s="28">
        <f>JAN!C132</f>
        <v>3251351</v>
      </c>
      <c r="F148" s="28">
        <f>JAN!C133</f>
        <v>19020</v>
      </c>
      <c r="G148" s="28">
        <f>JAN!C134</f>
        <v>1398918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FEB!C130</f>
        <v>8260385</v>
      </c>
      <c r="D149" s="28">
        <f>FEB!C131</f>
        <v>3637896</v>
      </c>
      <c r="E149" s="28">
        <f>FEB!C132</f>
        <v>3202470</v>
      </c>
      <c r="F149" s="28">
        <f>FEB!C133</f>
        <v>20406</v>
      </c>
      <c r="G149" s="28">
        <f>FEB!C134</f>
        <v>1399613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MAR!C130</f>
        <v>8093521</v>
      </c>
      <c r="D150" s="28">
        <f>MAR!C131</f>
        <v>3630335</v>
      </c>
      <c r="E150" s="28">
        <f>MAR!C132</f>
        <v>3080947</v>
      </c>
      <c r="F150" s="28">
        <f>MAR!C133</f>
        <v>14841</v>
      </c>
      <c r="G150" s="28">
        <f>MAR!C134</f>
        <v>1367398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APR!C130</f>
        <v>8052508</v>
      </c>
      <c r="D151" s="28">
        <f>APR!C131</f>
        <v>3632265</v>
      </c>
      <c r="E151" s="28">
        <f>APR!C132</f>
        <v>3010104</v>
      </c>
      <c r="F151" s="28">
        <f>APR!C133</f>
        <v>14201</v>
      </c>
      <c r="G151" s="28">
        <f>APR!C134</f>
        <v>1395938</v>
      </c>
      <c r="H151" s="28"/>
    </row>
    <row r="152" spans="1:8" ht="12.75">
      <c r="A152" s="24" t="s">
        <v>58</v>
      </c>
      <c r="C152" s="28">
        <f>MAY!C130</f>
        <v>8023599</v>
      </c>
      <c r="D152" s="28">
        <f>MAY!C131</f>
        <v>3643801</v>
      </c>
      <c r="E152" s="28">
        <f>MAY!C132</f>
        <v>2954079</v>
      </c>
      <c r="F152" s="28">
        <f>MAY!C133</f>
        <v>14993</v>
      </c>
      <c r="G152" s="28">
        <f>MAY!C134</f>
        <v>1410726</v>
      </c>
      <c r="H152" s="28"/>
    </row>
    <row r="153" spans="1:8" ht="12.75">
      <c r="A153" s="24" t="s">
        <v>59</v>
      </c>
      <c r="C153" s="28">
        <f>JUN!C130</f>
        <v>0</v>
      </c>
      <c r="D153" s="28">
        <f>JUN!C131</f>
        <v>0</v>
      </c>
      <c r="E153" s="28">
        <f>JUN!C132</f>
        <v>0</v>
      </c>
      <c r="F153" s="28">
        <f>JUN!C133</f>
        <v>0</v>
      </c>
      <c r="G153" s="28">
        <f>JUN!C134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8236186.545454546</v>
      </c>
      <c r="D154" s="33">
        <f>SUM(D142:D153)/COUNTIF(D142:D153,"&lt;&gt;0")</f>
        <v>3611168.3636363638</v>
      </c>
      <c r="E154" s="33">
        <f>SUM(E142:E153)/COUNTIF(E142:E153,"&lt;&gt;0")</f>
        <v>3208542.5454545454</v>
      </c>
      <c r="F154" s="33">
        <f>SUM(F142:F153)/COUNTIF(F142:F153,"&lt;&gt;0")</f>
        <v>18512.272727272728</v>
      </c>
      <c r="G154" s="33">
        <f>SUM(G142:G153)/COUNTIF(G142:G153,"&lt;&gt;0")</f>
        <v>1397963.3636363635</v>
      </c>
      <c r="H154" s="33"/>
    </row>
    <row r="158" ht="12.75">
      <c r="A158" s="18" t="s">
        <v>74</v>
      </c>
    </row>
    <row r="159" ht="12.75">
      <c r="A159" s="18"/>
    </row>
    <row r="160" spans="1:11" ht="12.75">
      <c r="A160" s="18"/>
      <c r="B160" s="51" t="s">
        <v>4</v>
      </c>
      <c r="C160" s="51"/>
      <c r="D160" s="51" t="s">
        <v>63</v>
      </c>
      <c r="E160" s="51"/>
      <c r="F160" s="51" t="s">
        <v>62</v>
      </c>
      <c r="G160" s="51"/>
      <c r="H160" s="51" t="s">
        <v>2</v>
      </c>
      <c r="I160" s="51"/>
      <c r="J160" s="50"/>
      <c r="K160" s="50"/>
    </row>
    <row r="161" spans="2:11" ht="12.75">
      <c r="B161" s="26" t="s">
        <v>77</v>
      </c>
      <c r="C161" s="26" t="s">
        <v>77</v>
      </c>
      <c r="D161" s="26" t="s">
        <v>77</v>
      </c>
      <c r="E161" s="26" t="s">
        <v>77</v>
      </c>
      <c r="F161" s="26" t="s">
        <v>77</v>
      </c>
      <c r="G161" s="26" t="s">
        <v>77</v>
      </c>
      <c r="H161" s="26" t="s">
        <v>77</v>
      </c>
      <c r="I161" s="26" t="s">
        <v>77</v>
      </c>
      <c r="J161" s="26"/>
      <c r="K161" s="26"/>
    </row>
    <row r="162" spans="2:11" ht="12.75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 t="s">
        <v>78</v>
      </c>
      <c r="J162" s="26"/>
      <c r="K162" s="26"/>
    </row>
    <row r="163" spans="2:11" ht="12.75">
      <c r="B163" s="26" t="s">
        <v>70</v>
      </c>
      <c r="C163" s="26" t="s">
        <v>70</v>
      </c>
      <c r="D163" s="26" t="s">
        <v>70</v>
      </c>
      <c r="E163" s="26" t="s">
        <v>70</v>
      </c>
      <c r="F163" s="26" t="s">
        <v>70</v>
      </c>
      <c r="G163" s="26" t="s">
        <v>70</v>
      </c>
      <c r="H163" s="26" t="s">
        <v>70</v>
      </c>
      <c r="I163" s="26" t="s">
        <v>70</v>
      </c>
      <c r="J163" s="26"/>
      <c r="K163" s="26"/>
    </row>
    <row r="164" spans="1:11" ht="12.75">
      <c r="A164" s="6" t="s">
        <v>46</v>
      </c>
      <c r="B164" s="12" t="s">
        <v>60</v>
      </c>
      <c r="C164" s="12" t="s">
        <v>72</v>
      </c>
      <c r="D164" s="12" t="s">
        <v>60</v>
      </c>
      <c r="E164" s="12" t="s">
        <v>72</v>
      </c>
      <c r="F164" s="12" t="s">
        <v>60</v>
      </c>
      <c r="G164" s="12" t="s">
        <v>72</v>
      </c>
      <c r="H164" s="12" t="s">
        <v>60</v>
      </c>
      <c r="I164" s="12" t="s">
        <v>72</v>
      </c>
      <c r="J164" s="12"/>
      <c r="K164" s="12"/>
    </row>
    <row r="165" spans="1:11" ht="12.75">
      <c r="A165" s="24" t="s">
        <v>48</v>
      </c>
      <c r="B165" s="30">
        <f>JUL!E140</f>
        <v>247.08597190186623</v>
      </c>
      <c r="C165" s="30">
        <f>JUL!G140</f>
        <v>231.82234900649223</v>
      </c>
      <c r="D165" s="30">
        <f>JUL!E141</f>
        <v>793.244578313253</v>
      </c>
      <c r="E165" s="30">
        <f>JUL!G141</f>
        <v>246.90354758868972</v>
      </c>
      <c r="F165" s="30">
        <f>JUL!E142</f>
        <v>815.6363636363636</v>
      </c>
      <c r="G165" s="30">
        <f>JUL!G142</f>
        <v>263.88235294117646</v>
      </c>
      <c r="H165" s="30">
        <f>JUL!E143</f>
        <v>331.9924296191152</v>
      </c>
      <c r="I165" s="30">
        <f>JUL!G143</f>
        <v>326.7362048894063</v>
      </c>
      <c r="J165" s="30"/>
      <c r="K165" s="30"/>
    </row>
    <row r="166" spans="1:11" ht="12.75">
      <c r="A166" s="24" t="s">
        <v>49</v>
      </c>
      <c r="B166" s="30">
        <f>AUG!E140</f>
        <v>248.7445559954751</v>
      </c>
      <c r="C166" s="30">
        <f>AUG!G140</f>
        <v>231.8141266389932</v>
      </c>
      <c r="D166" s="30">
        <f>AUG!E141</f>
        <v>791.9127157792366</v>
      </c>
      <c r="E166" s="30">
        <f>AUG!G141</f>
        <v>246.71542190577185</v>
      </c>
      <c r="F166" s="30">
        <f>AUG!E142</f>
        <v>871.1538461538462</v>
      </c>
      <c r="G166" s="30">
        <f>AUG!G142</f>
        <v>251.66666666666666</v>
      </c>
      <c r="H166" s="30">
        <f>AUG!E143</f>
        <v>333.52712066905616</v>
      </c>
      <c r="I166" s="30">
        <f>AUG!G143</f>
        <v>328.04018801410103</v>
      </c>
      <c r="J166" s="30"/>
      <c r="K166" s="30"/>
    </row>
    <row r="167" spans="1:11" ht="12.75">
      <c r="A167" s="24" t="s">
        <v>50</v>
      </c>
      <c r="B167" s="30">
        <f>SEP!E140</f>
        <v>246.83776950628555</v>
      </c>
      <c r="C167" s="30">
        <f>SEP!G140</f>
        <v>231.73488494758357</v>
      </c>
      <c r="D167" s="30">
        <f>SEP!E141</f>
        <v>794.1043182920912</v>
      </c>
      <c r="E167" s="30">
        <f>SEP!G141</f>
        <v>247.246619835335</v>
      </c>
      <c r="F167" s="30">
        <f>SEP!E142</f>
        <v>859.64</v>
      </c>
      <c r="G167" s="30">
        <f>SEP!G142</f>
        <v>238.7888888888889</v>
      </c>
      <c r="H167" s="30">
        <f>SEP!E143</f>
        <v>333.4608081791626</v>
      </c>
      <c r="I167" s="30">
        <f>SEP!G143</f>
        <v>327.9523581517836</v>
      </c>
      <c r="J167" s="30"/>
      <c r="K167" s="30"/>
    </row>
    <row r="168" spans="1:11" ht="12.75">
      <c r="A168" s="24" t="s">
        <v>51</v>
      </c>
      <c r="B168" s="30">
        <f>OCT!E140</f>
        <v>256.873900499613</v>
      </c>
      <c r="C168" s="30">
        <f>OCT!G140</f>
        <v>240.9051013000726</v>
      </c>
      <c r="D168" s="30">
        <f>OCT!E141</f>
        <v>819.1121404193077</v>
      </c>
      <c r="E168" s="30">
        <f>OCT!G141</f>
        <v>256.2145798383407</v>
      </c>
      <c r="F168" s="30">
        <f>OCT!E142</f>
        <v>860.0454545454545</v>
      </c>
      <c r="G168" s="30">
        <f>OCT!G142</f>
        <v>239.50632911392404</v>
      </c>
      <c r="H168" s="30">
        <f>OCT!E143</f>
        <v>343.75823371554037</v>
      </c>
      <c r="I168" s="30">
        <f>OCT!G143</f>
        <v>338.47345664184485</v>
      </c>
      <c r="J168" s="30"/>
      <c r="K168" s="30"/>
    </row>
    <row r="169" spans="1:11" ht="12.75">
      <c r="A169" s="24" t="s">
        <v>52</v>
      </c>
      <c r="B169" s="30">
        <f>NOV!E140</f>
        <v>257.8904621020006</v>
      </c>
      <c r="C169" s="30">
        <f>NOV!G140</f>
        <v>241.42792139277236</v>
      </c>
      <c r="D169" s="30">
        <f>NOV!E141</f>
        <v>817.2348894348894</v>
      </c>
      <c r="E169" s="30">
        <f>NOV!G141</f>
        <v>255.20954500115093</v>
      </c>
      <c r="F169" s="30">
        <f>NOV!E142</f>
        <v>880.1875</v>
      </c>
      <c r="G169" s="30">
        <f>NOV!G142</f>
        <v>281.66</v>
      </c>
      <c r="H169" s="30">
        <f>NOV!E143</f>
        <v>342.5813670639747</v>
      </c>
      <c r="I169" s="30">
        <f>NOV!G143</f>
        <v>336.9263157894737</v>
      </c>
      <c r="J169" s="30"/>
      <c r="K169" s="30"/>
    </row>
    <row r="170" spans="1:11" ht="12.75">
      <c r="A170" s="24" t="s">
        <v>53</v>
      </c>
      <c r="B170" s="30">
        <f>DEC!E140</f>
        <v>257.3864404393129</v>
      </c>
      <c r="C170" s="30">
        <f>DEC!G140</f>
        <v>240.94885652145257</v>
      </c>
      <c r="D170" s="30">
        <f>DEC!E141</f>
        <v>818.5486924034869</v>
      </c>
      <c r="E170" s="30">
        <f>DEC!G141</f>
        <v>262.26741680632034</v>
      </c>
      <c r="F170" s="30">
        <f>DEC!E142</f>
        <v>836.1666666666666</v>
      </c>
      <c r="G170" s="30">
        <f>DEC!G142</f>
        <v>241.20192307692307</v>
      </c>
      <c r="H170" s="30">
        <f>DEC!E143</f>
        <v>342.1579835986493</v>
      </c>
      <c r="I170" s="30">
        <f>DEC!G143</f>
        <v>336.39720180222906</v>
      </c>
      <c r="J170" s="30"/>
      <c r="K170" s="30"/>
    </row>
    <row r="171" spans="1:11" ht="12.75">
      <c r="A171" s="24" t="s">
        <v>54</v>
      </c>
      <c r="B171" s="30">
        <f>JAN!E140</f>
        <v>256.83221713077194</v>
      </c>
      <c r="C171" s="30">
        <f>JAN!G140</f>
        <v>240.6635618972123</v>
      </c>
      <c r="D171" s="30">
        <f>JAN!E141</f>
        <v>816.3070549836806</v>
      </c>
      <c r="E171" s="30">
        <f>JAN!G141</f>
        <v>255.72998269624037</v>
      </c>
      <c r="F171" s="30">
        <f>JAN!E142</f>
        <v>951</v>
      </c>
      <c r="G171" s="30">
        <f>JAN!G142</f>
        <v>250.26315789473685</v>
      </c>
      <c r="H171" s="30">
        <f>JAN!E143</f>
        <v>341.69956033219347</v>
      </c>
      <c r="I171" s="30">
        <f>JAN!G143</f>
        <v>335.7134629229662</v>
      </c>
      <c r="J171" s="30"/>
      <c r="K171" s="30"/>
    </row>
    <row r="172" spans="1:11" ht="12.75">
      <c r="A172" s="24" t="s">
        <v>55</v>
      </c>
      <c r="B172" s="30">
        <f>FEB!E140</f>
        <v>256.6416931216931</v>
      </c>
      <c r="C172" s="30">
        <f>FEB!G140</f>
        <v>240.8086317601112</v>
      </c>
      <c r="D172" s="30">
        <f>FEB!E141</f>
        <v>820.0947503201024</v>
      </c>
      <c r="E172" s="30">
        <f>FEB!G141</f>
        <v>256.5670565614485</v>
      </c>
      <c r="F172" s="30">
        <f>FEB!E142</f>
        <v>971.7142857142857</v>
      </c>
      <c r="G172" s="30">
        <f>FEB!G142</f>
        <v>261.61538461538464</v>
      </c>
      <c r="H172" s="30">
        <f>FEB!E143</f>
        <v>341.7858363858364</v>
      </c>
      <c r="I172" s="30">
        <f>FEB!G143</f>
        <v>336.12223823246876</v>
      </c>
      <c r="J172" s="30"/>
      <c r="K172" s="30"/>
    </row>
    <row r="173" spans="1:11" ht="12.75">
      <c r="A173" s="24" t="s">
        <v>56</v>
      </c>
      <c r="B173" s="30">
        <f>MAR!E140</f>
        <v>256.90573915504916</v>
      </c>
      <c r="C173" s="30">
        <f>MAR!G140</f>
        <v>241.07410850654094</v>
      </c>
      <c r="D173" s="30">
        <f>MAR!E141</f>
        <v>815.9287605932203</v>
      </c>
      <c r="E173" s="30">
        <f>MAR!G141</f>
        <v>255.15089026915115</v>
      </c>
      <c r="F173" s="30">
        <f>MAR!E142</f>
        <v>1060.0714285714287</v>
      </c>
      <c r="G173" s="30">
        <f>MAR!G142</f>
        <v>255.8793103448276</v>
      </c>
      <c r="H173" s="30">
        <f>MAR!E143</f>
        <v>342.1916916916917</v>
      </c>
      <c r="I173" s="30">
        <f>MAR!G143</f>
        <v>336.46604330708664</v>
      </c>
      <c r="J173" s="30"/>
      <c r="K173" s="30"/>
    </row>
    <row r="174" spans="1:11" ht="12.75">
      <c r="A174" s="24" t="s">
        <v>57</v>
      </c>
      <c r="B174" s="30">
        <f>APR!E140</f>
        <v>256.715315570005</v>
      </c>
      <c r="C174" s="30">
        <f>APR!G140</f>
        <v>240.67486085343228</v>
      </c>
      <c r="D174" s="30">
        <f>APR!E141</f>
        <v>814.422077922078</v>
      </c>
      <c r="E174" s="30">
        <f>APR!G141</f>
        <v>254.98551461245236</v>
      </c>
      <c r="F174" s="30">
        <f>APR!E142</f>
        <v>1014.3571428571429</v>
      </c>
      <c r="G174" s="30">
        <f>APR!G142</f>
        <v>262.98148148148147</v>
      </c>
      <c r="H174" s="30">
        <f>APR!E143</f>
        <v>341.6392559960842</v>
      </c>
      <c r="I174" s="30">
        <f>APR!G143</f>
        <v>335.88498556304137</v>
      </c>
      <c r="J174" s="30"/>
      <c r="K174" s="30"/>
    </row>
    <row r="175" spans="1:11" ht="12.75">
      <c r="A175" s="24" t="s">
        <v>58</v>
      </c>
      <c r="B175" s="30">
        <f>MAY!E140</f>
        <v>257.1671254146376</v>
      </c>
      <c r="C175" s="30">
        <f>MAY!G140</f>
        <v>241.0718491564671</v>
      </c>
      <c r="D175" s="30">
        <f>MAY!E141</f>
        <v>811.3372699807745</v>
      </c>
      <c r="E175" s="30">
        <f>MAY!G141</f>
        <v>254.00507308684436</v>
      </c>
      <c r="F175" s="30">
        <f>MAY!E142</f>
        <v>937.0625</v>
      </c>
      <c r="G175" s="30">
        <f>MAY!G142</f>
        <v>254.11864406779662</v>
      </c>
      <c r="H175" s="30">
        <f>MAY!E143</f>
        <v>342.0771096023278</v>
      </c>
      <c r="I175" s="30">
        <f>MAY!G143</f>
        <v>336.3676680972818</v>
      </c>
      <c r="J175" s="30"/>
      <c r="K175" s="30"/>
    </row>
    <row r="176" spans="1:11" ht="12.75">
      <c r="A176" s="24" t="s">
        <v>59</v>
      </c>
      <c r="B176" s="30" t="e">
        <f>JUN!E140</f>
        <v>#DIV/0!</v>
      </c>
      <c r="C176" s="30" t="e">
        <f>JUN!G140</f>
        <v>#DIV/0!</v>
      </c>
      <c r="D176" s="30" t="e">
        <f>JUN!E141</f>
        <v>#DIV/0!</v>
      </c>
      <c r="E176" s="30" t="e">
        <f>JUN!G141</f>
        <v>#DIV/0!</v>
      </c>
      <c r="F176" s="30" t="e">
        <f>JUN!E142</f>
        <v>#DIV/0!</v>
      </c>
      <c r="G176" s="30" t="e">
        <f>JUN!G142</f>
        <v>#DIV/0!</v>
      </c>
      <c r="H176" s="30" t="e">
        <f>JUN!E143</f>
        <v>#DIV/0!</v>
      </c>
      <c r="I176" s="30" t="e">
        <f>JUN!G143</f>
        <v>#DIV/0!</v>
      </c>
      <c r="J176" s="30"/>
      <c r="K176" s="30"/>
    </row>
    <row r="177" spans="1:11" ht="12.75">
      <c r="A177" s="29" t="s">
        <v>47</v>
      </c>
      <c r="B177" s="34" t="e">
        <f>SUM(B165:B176)/COUNTIF(B165:B176,"&lt;&gt;0")</f>
        <v>#DIV/0!</v>
      </c>
      <c r="C177" s="34" t="e">
        <f aca="true" t="shared" si="6" ref="C177:I177">SUM(C165:C176)/COUNTIF(C165:C176,"&lt;&gt;0")</f>
        <v>#DIV/0!</v>
      </c>
      <c r="D177" s="34" t="e">
        <f t="shared" si="6"/>
        <v>#DIV/0!</v>
      </c>
      <c r="E177" s="34" t="e">
        <f t="shared" si="6"/>
        <v>#DIV/0!</v>
      </c>
      <c r="F177" s="34" t="e">
        <f t="shared" si="6"/>
        <v>#DIV/0!</v>
      </c>
      <c r="G177" s="34" t="e">
        <f t="shared" si="6"/>
        <v>#DIV/0!</v>
      </c>
      <c r="H177" s="34" t="e">
        <f t="shared" si="6"/>
        <v>#DIV/0!</v>
      </c>
      <c r="I177" s="34" t="e">
        <f t="shared" si="6"/>
        <v>#DIV/0!</v>
      </c>
      <c r="J177" s="34"/>
      <c r="K177" s="34"/>
    </row>
    <row r="180" ht="12.75">
      <c r="B180" s="35"/>
    </row>
  </sheetData>
  <sheetProtection selectLockedCells="1" selectUnlockedCells="1"/>
  <mergeCells count="16">
    <mergeCell ref="J160:K160"/>
    <mergeCell ref="B160:C160"/>
    <mergeCell ref="D160:E160"/>
    <mergeCell ref="F160:G160"/>
    <mergeCell ref="H160:I160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5" right="0.5" top="0.75" bottom="0.75" header="0.5" footer="0.5"/>
  <pageSetup horizontalDpi="600" verticalDpi="600" orientation="landscape" scale="82" r:id="rId1"/>
  <headerFooter alignWithMargins="0">
    <oddHeader>&amp;C&amp;F
(&amp;A)</oddHeader>
    <oddFooter>&amp;CPage &amp;P of &amp;N</oddFooter>
  </headerFooter>
  <rowBreaks count="4" manualBreakCount="4">
    <brk id="49" max="255" man="1"/>
    <brk id="74" max="255" man="1"/>
    <brk id="114" max="255" man="1"/>
    <brk id="13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7" max="8" width="10.8515625" style="0" customWidth="1"/>
    <col min="9" max="9" width="11.0039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24" t="s">
        <v>48</v>
      </c>
      <c r="B5" s="20">
        <f>JUL!B5</f>
        <v>7208</v>
      </c>
      <c r="C5" s="20">
        <f>JUL!C5</f>
        <v>34</v>
      </c>
      <c r="D5" s="20">
        <f>JUL!D5</f>
        <v>2540</v>
      </c>
      <c r="E5" s="20">
        <f>JUL!E5</f>
        <v>9595</v>
      </c>
      <c r="F5" s="20">
        <f>JUL!F5</f>
        <v>324</v>
      </c>
      <c r="G5" s="20">
        <f>JUL!G5</f>
        <v>85567</v>
      </c>
      <c r="H5" s="20">
        <f aca="true" t="shared" si="0" ref="H5:H16">SUM(B5:G5)</f>
        <v>105268</v>
      </c>
      <c r="J5" s="7"/>
    </row>
    <row r="6" spans="1:8" ht="12.75">
      <c r="A6" s="24" t="s">
        <v>49</v>
      </c>
      <c r="B6" s="20">
        <f>AUG!B5</f>
        <v>7157</v>
      </c>
      <c r="C6" s="20">
        <f>AUG!C5</f>
        <v>65</v>
      </c>
      <c r="D6" s="20">
        <f>AUG!D5</f>
        <v>2528</v>
      </c>
      <c r="E6" s="20">
        <f>AUG!E5</f>
        <v>9553</v>
      </c>
      <c r="F6" s="20">
        <f>AUG!F5</f>
        <v>319</v>
      </c>
      <c r="G6" s="20">
        <f>AUG!G5</f>
        <v>85374</v>
      </c>
      <c r="H6" s="20">
        <f t="shared" si="0"/>
        <v>104996</v>
      </c>
    </row>
    <row r="7" spans="1:8" ht="12.75">
      <c r="A7" s="24" t="s">
        <v>50</v>
      </c>
      <c r="B7" s="20">
        <f>SEP!B5</f>
        <v>7109</v>
      </c>
      <c r="C7" s="20">
        <f>SEP!C5</f>
        <v>57</v>
      </c>
      <c r="D7" s="20">
        <f>SEP!D5</f>
        <v>2482</v>
      </c>
      <c r="E7" s="20">
        <f>SEP!E5</f>
        <v>9550</v>
      </c>
      <c r="F7" s="20">
        <f>SEP!F5</f>
        <v>330</v>
      </c>
      <c r="G7" s="20">
        <f>SEP!G5</f>
        <v>85096</v>
      </c>
      <c r="H7" s="20">
        <f t="shared" si="0"/>
        <v>104624</v>
      </c>
    </row>
    <row r="8" spans="1:8" ht="12.75">
      <c r="A8" s="24" t="s">
        <v>51</v>
      </c>
      <c r="B8" s="20">
        <f>OCT!B5</f>
        <v>7039</v>
      </c>
      <c r="C8" s="20">
        <f>OCT!C5</f>
        <v>49</v>
      </c>
      <c r="D8" s="20">
        <f>OCT!D5</f>
        <v>2450</v>
      </c>
      <c r="E8" s="20">
        <f>OCT!E5</f>
        <v>9546</v>
      </c>
      <c r="F8" s="20">
        <f>OCT!F5</f>
        <v>319</v>
      </c>
      <c r="G8" s="20">
        <f>OCT!G5</f>
        <v>84798</v>
      </c>
      <c r="H8" s="20">
        <f t="shared" si="0"/>
        <v>104201</v>
      </c>
    </row>
    <row r="9" spans="1:8" ht="12.75">
      <c r="A9" s="24" t="s">
        <v>52</v>
      </c>
      <c r="B9" s="20">
        <f>NOV!B5</f>
        <v>7075</v>
      </c>
      <c r="C9" s="20">
        <f>NOV!C5</f>
        <v>25</v>
      </c>
      <c r="D9" s="20">
        <f>NOV!D5</f>
        <v>2451</v>
      </c>
      <c r="E9" s="20">
        <f>NOV!E5</f>
        <v>9566</v>
      </c>
      <c r="F9" s="20">
        <f>NOV!F5</f>
        <v>317</v>
      </c>
      <c r="G9" s="20">
        <f>NOV!G5</f>
        <v>84132</v>
      </c>
      <c r="H9" s="20">
        <f t="shared" si="0"/>
        <v>103566</v>
      </c>
    </row>
    <row r="10" spans="1:8" ht="12.75">
      <c r="A10" s="24" t="s">
        <v>53</v>
      </c>
      <c r="B10" s="20">
        <f>DEC!B5</f>
        <v>6965</v>
      </c>
      <c r="C10" s="20">
        <f>DEC!C5</f>
        <v>49</v>
      </c>
      <c r="D10" s="20">
        <f>DEC!D5</f>
        <v>2461</v>
      </c>
      <c r="E10" s="20">
        <f>DEC!E5</f>
        <v>9590</v>
      </c>
      <c r="F10" s="20">
        <f>DEC!F5</f>
        <v>316</v>
      </c>
      <c r="G10" s="20">
        <f>DEC!G5</f>
        <v>83619</v>
      </c>
      <c r="H10" s="20">
        <f t="shared" si="0"/>
        <v>103000</v>
      </c>
    </row>
    <row r="11" spans="1:8" ht="12.75">
      <c r="A11" s="24" t="s">
        <v>54</v>
      </c>
      <c r="B11" s="20">
        <f>JAN!B5</f>
        <v>6895</v>
      </c>
      <c r="C11" s="20">
        <f>JAN!C5</f>
        <v>40</v>
      </c>
      <c r="D11" s="20">
        <f>JAN!D5</f>
        <v>2434</v>
      </c>
      <c r="E11" s="20">
        <f>JAN!E5</f>
        <v>9568</v>
      </c>
      <c r="F11" s="20">
        <f>JAN!F5</f>
        <v>318</v>
      </c>
      <c r="G11" s="20">
        <f>JAN!G5</f>
        <v>82254</v>
      </c>
      <c r="H11" s="20">
        <f t="shared" si="0"/>
        <v>101509</v>
      </c>
    </row>
    <row r="12" spans="1:8" ht="12.75">
      <c r="A12" s="24" t="s">
        <v>55</v>
      </c>
      <c r="B12" s="20">
        <f>FEB!B5</f>
        <v>6839</v>
      </c>
      <c r="C12" s="20">
        <f>FEB!C5</f>
        <v>41</v>
      </c>
      <c r="D12" s="20">
        <f>FEB!D5</f>
        <v>2467</v>
      </c>
      <c r="E12" s="20">
        <f>FEB!E5</f>
        <v>9567</v>
      </c>
      <c r="F12" s="20">
        <f>FEB!F5</f>
        <v>329</v>
      </c>
      <c r="G12" s="20">
        <f>FEB!G5</f>
        <v>81823</v>
      </c>
      <c r="H12" s="20">
        <f t="shared" si="0"/>
        <v>101066</v>
      </c>
    </row>
    <row r="13" spans="1:8" ht="12.75">
      <c r="A13" s="24" t="s">
        <v>56</v>
      </c>
      <c r="B13" s="20">
        <f>MAR!B5</f>
        <v>6655</v>
      </c>
      <c r="C13" s="20">
        <f>MAR!C5</f>
        <v>26</v>
      </c>
      <c r="D13" s="20">
        <f>MAR!D5</f>
        <v>2422</v>
      </c>
      <c r="E13" s="20">
        <f>MAR!E5</f>
        <v>9524</v>
      </c>
      <c r="F13" s="20">
        <f>MAR!F5</f>
        <v>323</v>
      </c>
      <c r="G13" s="20">
        <f>MAR!G5</f>
        <v>81384</v>
      </c>
      <c r="H13" s="20">
        <f t="shared" si="0"/>
        <v>100334</v>
      </c>
    </row>
    <row r="14" spans="1:8" ht="12.75">
      <c r="A14" s="24" t="s">
        <v>57</v>
      </c>
      <c r="B14" s="20">
        <f>APR!B5</f>
        <v>6458</v>
      </c>
      <c r="C14" s="20">
        <f>APR!C5</f>
        <v>26</v>
      </c>
      <c r="D14" s="20">
        <f>APR!D5</f>
        <v>2479</v>
      </c>
      <c r="E14" s="20">
        <f>APR!E5</f>
        <v>9562</v>
      </c>
      <c r="F14" s="20">
        <f>APR!F5</f>
        <v>326</v>
      </c>
      <c r="G14" s="20">
        <f>APR!G5</f>
        <v>80843</v>
      </c>
      <c r="H14" s="20">
        <f t="shared" si="0"/>
        <v>99694</v>
      </c>
    </row>
    <row r="15" spans="1:8" ht="12.75">
      <c r="A15" s="24" t="s">
        <v>58</v>
      </c>
      <c r="B15" s="20">
        <f>MAY!B5</f>
        <v>6420</v>
      </c>
      <c r="C15" s="20">
        <f>MAY!C5</f>
        <v>40</v>
      </c>
      <c r="D15" s="20">
        <f>MAY!D5</f>
        <v>2528</v>
      </c>
      <c r="E15" s="20">
        <f>MAY!E5</f>
        <v>9568</v>
      </c>
      <c r="F15" s="20">
        <f>MAY!F5</f>
        <v>321</v>
      </c>
      <c r="G15" s="20">
        <f>MAY!G5</f>
        <v>80692</v>
      </c>
      <c r="H15" s="20">
        <f t="shared" si="0"/>
        <v>99569</v>
      </c>
    </row>
    <row r="16" spans="1:8" ht="12.75">
      <c r="A16" s="24" t="s">
        <v>59</v>
      </c>
      <c r="B16" s="20">
        <f>JUN!B5</f>
        <v>0</v>
      </c>
      <c r="C16" s="20">
        <f>JUN!C5</f>
        <v>0</v>
      </c>
      <c r="D16" s="20">
        <f>JUN!D5</f>
        <v>0</v>
      </c>
      <c r="E16" s="20">
        <f>JUN!E5</f>
        <v>0</v>
      </c>
      <c r="F16" s="20">
        <f>JUN!F5</f>
        <v>0</v>
      </c>
      <c r="G16" s="20">
        <f>JUN!G5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6892.727272727273</v>
      </c>
      <c r="C17" s="20">
        <f t="shared" si="1"/>
        <v>41.09090909090909</v>
      </c>
      <c r="D17" s="20">
        <f t="shared" si="1"/>
        <v>2476.5454545454545</v>
      </c>
      <c r="E17" s="20">
        <f t="shared" si="1"/>
        <v>9562.636363636364</v>
      </c>
      <c r="F17" s="20">
        <f t="shared" si="1"/>
        <v>322</v>
      </c>
      <c r="G17" s="20">
        <f t="shared" si="1"/>
        <v>83234.72727272728</v>
      </c>
      <c r="H17" s="20">
        <f t="shared" si="1"/>
        <v>102529.72727272728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JUL!B16</f>
        <v>2239</v>
      </c>
      <c r="C21" s="23">
        <f>JUL!C16</f>
        <v>13</v>
      </c>
      <c r="D21" s="23">
        <f>JUL!D16</f>
        <v>2499</v>
      </c>
      <c r="E21" s="23">
        <f>JUL!E16</f>
        <v>8901</v>
      </c>
      <c r="F21" s="23">
        <f>JUL!F16</f>
        <v>286</v>
      </c>
      <c r="G21" s="23">
        <f>JUL!G16</f>
        <v>38117</v>
      </c>
      <c r="H21" s="20">
        <f aca="true" t="shared" si="2" ref="H21:H32">SUM(B21:G21)</f>
        <v>52055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AUG!B16</f>
        <v>2232</v>
      </c>
      <c r="C22" s="23">
        <f>AUG!C16</f>
        <v>19</v>
      </c>
      <c r="D22" s="23">
        <f>AUG!D16</f>
        <v>2487</v>
      </c>
      <c r="E22" s="23">
        <f>AUG!E16</f>
        <v>8864</v>
      </c>
      <c r="F22" s="23">
        <f>AUG!F16</f>
        <v>180</v>
      </c>
      <c r="G22" s="23">
        <f>AUG!G16</f>
        <v>38017</v>
      </c>
      <c r="H22" s="20">
        <f t="shared" si="2"/>
        <v>51799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SEP!B16</f>
        <v>2208</v>
      </c>
      <c r="C23" s="23">
        <f>SEP!C16</f>
        <v>17</v>
      </c>
      <c r="D23" s="23">
        <f>SEP!D16</f>
        <v>2443</v>
      </c>
      <c r="E23" s="23">
        <f>SEP!E16</f>
        <v>8862</v>
      </c>
      <c r="F23" s="23">
        <f>SEP!F16</f>
        <v>288</v>
      </c>
      <c r="G23" s="23">
        <f>SEP!G16</f>
        <v>37864</v>
      </c>
      <c r="H23" s="20">
        <f t="shared" si="2"/>
        <v>51682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OCT!B16</f>
        <v>2197</v>
      </c>
      <c r="C24" s="23">
        <f>OCT!C16</f>
        <v>14</v>
      </c>
      <c r="D24" s="23">
        <f>OCT!D16</f>
        <v>2412</v>
      </c>
      <c r="E24" s="23">
        <f>OCT!E16</f>
        <v>8850</v>
      </c>
      <c r="F24" s="23">
        <f>OCT!F16</f>
        <v>278</v>
      </c>
      <c r="G24" s="23">
        <f>OCT!G16</f>
        <v>37662</v>
      </c>
      <c r="H24" s="20">
        <f t="shared" si="2"/>
        <v>51413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NOV!B16</f>
        <v>2194</v>
      </c>
      <c r="C25" s="20">
        <f>NOV!C16</f>
        <v>9</v>
      </c>
      <c r="D25" s="20">
        <f>NOV!D16</f>
        <v>2411</v>
      </c>
      <c r="E25" s="20">
        <f>NOV!E16</f>
        <v>8855</v>
      </c>
      <c r="F25" s="20">
        <f>NOV!F16</f>
        <v>277</v>
      </c>
      <c r="G25" s="20">
        <f>NOV!G16</f>
        <v>37321</v>
      </c>
      <c r="H25" s="20">
        <f t="shared" si="2"/>
        <v>51067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DEC!B16</f>
        <v>2170</v>
      </c>
      <c r="C26" s="20">
        <f>DEC!C16</f>
        <v>16</v>
      </c>
      <c r="D26" s="20">
        <f>DEC!D16</f>
        <v>2420</v>
      </c>
      <c r="E26" s="20">
        <f>DEC!E16</f>
        <v>8873</v>
      </c>
      <c r="F26" s="20">
        <f>DEC!F16</f>
        <v>278</v>
      </c>
      <c r="G26" s="20">
        <f>DEC!G16</f>
        <v>37138</v>
      </c>
      <c r="H26" s="20">
        <f t="shared" si="2"/>
        <v>50895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JAN!B16</f>
        <v>2153</v>
      </c>
      <c r="C27" s="20">
        <f>JAN!C16</f>
        <v>11</v>
      </c>
      <c r="D27" s="20">
        <f>JAN!D16</f>
        <v>2391</v>
      </c>
      <c r="E27" s="20">
        <f>JAN!E16</f>
        <v>8855</v>
      </c>
      <c r="F27" s="20">
        <f>JAN!F16</f>
        <v>278</v>
      </c>
      <c r="G27" s="20">
        <f>JAN!G16</f>
        <v>36462</v>
      </c>
      <c r="H27" s="20">
        <f t="shared" si="2"/>
        <v>50150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FEB!B16</f>
        <v>2132</v>
      </c>
      <c r="C28" s="20">
        <f>FEB!C16</f>
        <v>12</v>
      </c>
      <c r="D28" s="20">
        <f>FEB!D16</f>
        <v>2428</v>
      </c>
      <c r="E28" s="20">
        <f>FEB!E16</f>
        <v>8864</v>
      </c>
      <c r="F28" s="20">
        <f>FEB!F16</f>
        <v>290</v>
      </c>
      <c r="G28" s="20">
        <f>FEB!G16</f>
        <v>36188</v>
      </c>
      <c r="H28" s="20">
        <f t="shared" si="2"/>
        <v>49914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MAR!B16</f>
        <v>2056</v>
      </c>
      <c r="C29" s="20">
        <f>MAR!C16</f>
        <v>7</v>
      </c>
      <c r="D29" s="20">
        <f>MAR!D16</f>
        <v>2382</v>
      </c>
      <c r="E29" s="20">
        <f>MAR!E16</f>
        <v>8829</v>
      </c>
      <c r="F29" s="20">
        <f>MAR!F16</f>
        <v>284</v>
      </c>
      <c r="G29" s="20">
        <f>MAR!G16</f>
        <v>36089</v>
      </c>
      <c r="H29" s="20">
        <f t="shared" si="2"/>
        <v>49647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APR!B16</f>
        <v>1996</v>
      </c>
      <c r="C30" s="20">
        <f>APR!C16</f>
        <v>8</v>
      </c>
      <c r="D30" s="20">
        <f>APR!D16</f>
        <v>2437</v>
      </c>
      <c r="E30" s="20">
        <f>APR!E16</f>
        <v>8854</v>
      </c>
      <c r="F30" s="20">
        <f>APR!F16</f>
        <v>286</v>
      </c>
      <c r="G30" s="20">
        <f>APR!G16</f>
        <v>35815</v>
      </c>
      <c r="H30" s="20">
        <f t="shared" si="2"/>
        <v>49396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MAY!B16</f>
        <v>1987</v>
      </c>
      <c r="C31" s="20">
        <f>MAY!C16</f>
        <v>11</v>
      </c>
      <c r="D31" s="20">
        <f>MAY!D16</f>
        <v>2489</v>
      </c>
      <c r="E31" s="20">
        <f>MAY!E16</f>
        <v>8848</v>
      </c>
      <c r="F31" s="20">
        <f>MAY!F16</f>
        <v>283</v>
      </c>
      <c r="G31" s="20">
        <f>MAY!G16</f>
        <v>35791</v>
      </c>
      <c r="H31" s="20">
        <f t="shared" si="2"/>
        <v>49409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JUN!B16</f>
        <v>0</v>
      </c>
      <c r="C32" s="20">
        <f>JUN!C16</f>
        <v>0</v>
      </c>
      <c r="D32" s="20">
        <f>JUN!D16</f>
        <v>0</v>
      </c>
      <c r="E32" s="20">
        <f>JUN!E16</f>
        <v>0</v>
      </c>
      <c r="F32" s="20">
        <f>JUN!F16</f>
        <v>0</v>
      </c>
      <c r="G32" s="20">
        <f>JUN!G16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2142.181818181818</v>
      </c>
      <c r="C33" s="20">
        <f t="shared" si="3"/>
        <v>12.454545454545455</v>
      </c>
      <c r="D33" s="20">
        <f t="shared" si="3"/>
        <v>2436.2727272727275</v>
      </c>
      <c r="E33" s="20">
        <f t="shared" si="3"/>
        <v>8859.545454545454</v>
      </c>
      <c r="F33" s="20">
        <f t="shared" si="3"/>
        <v>273.45454545454544</v>
      </c>
      <c r="G33" s="20">
        <f t="shared" si="3"/>
        <v>36951.27272727273</v>
      </c>
      <c r="H33" s="20">
        <f t="shared" si="3"/>
        <v>50675.181818181816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JUL!B27</f>
        <v>1645479</v>
      </c>
      <c r="C37" s="20">
        <f>JUL!C27</f>
        <v>9116</v>
      </c>
      <c r="D37" s="20">
        <f>JUL!D27</f>
        <v>771735</v>
      </c>
      <c r="E37" s="20">
        <f>JUL!E27</f>
        <v>2058339</v>
      </c>
      <c r="F37" s="20">
        <f>JUL!F27</f>
        <v>97236</v>
      </c>
      <c r="G37" s="20">
        <f>JUL!G27</f>
        <v>18651067</v>
      </c>
      <c r="H37" s="20">
        <f aca="true" t="shared" si="4" ref="H37:H48">SUM(B37:G37)</f>
        <v>23232972</v>
      </c>
    </row>
    <row r="38" spans="1:8" ht="12.75">
      <c r="A38" s="24" t="s">
        <v>49</v>
      </c>
      <c r="B38" s="20">
        <f>AUG!B27</f>
        <v>1636150</v>
      </c>
      <c r="C38" s="20">
        <f>AUG!C27</f>
        <v>16366</v>
      </c>
      <c r="D38" s="20">
        <f>AUG!D27</f>
        <v>766650</v>
      </c>
      <c r="E38" s="20">
        <f>AUG!E27</f>
        <v>2050274</v>
      </c>
      <c r="F38" s="20">
        <f>AUG!F27</f>
        <v>96144</v>
      </c>
      <c r="G38" s="20">
        <f>AUG!G27</f>
        <v>18571235</v>
      </c>
      <c r="H38" s="20">
        <f t="shared" si="4"/>
        <v>23136819</v>
      </c>
    </row>
    <row r="39" spans="1:17" ht="12.75">
      <c r="A39" s="24" t="s">
        <v>50</v>
      </c>
      <c r="B39" s="20">
        <f>SEP!B27</f>
        <v>1628356</v>
      </c>
      <c r="C39" s="20">
        <f>SEP!C27</f>
        <v>13812</v>
      </c>
      <c r="D39" s="20">
        <f>SEP!D27</f>
        <v>754220</v>
      </c>
      <c r="E39" s="20">
        <f>SEP!E27</f>
        <v>2046984</v>
      </c>
      <c r="F39" s="20">
        <f>SEP!F27</f>
        <v>99766</v>
      </c>
      <c r="G39" s="20">
        <f>SEP!G27</f>
        <v>18522003</v>
      </c>
      <c r="H39" s="20">
        <f t="shared" si="4"/>
        <v>23065141</v>
      </c>
      <c r="Q39" s="19"/>
    </row>
    <row r="40" spans="1:17" ht="12.75">
      <c r="A40" s="24" t="s">
        <v>51</v>
      </c>
      <c r="B40" s="20">
        <f>OCT!B27</f>
        <v>1673368</v>
      </c>
      <c r="C40" s="20">
        <f>OCT!C27</f>
        <v>11658</v>
      </c>
      <c r="D40" s="20">
        <f>OCT!D27</f>
        <v>768456</v>
      </c>
      <c r="E40" s="20">
        <f>OCT!E27</f>
        <v>2127781</v>
      </c>
      <c r="F40" s="20">
        <f>OCT!F27</f>
        <v>99690</v>
      </c>
      <c r="G40" s="20">
        <f>OCT!G27</f>
        <v>19123087</v>
      </c>
      <c r="H40" s="20">
        <f t="shared" si="4"/>
        <v>23804040</v>
      </c>
      <c r="Q40" s="19"/>
    </row>
    <row r="41" spans="1:17" ht="12.75">
      <c r="A41" s="24" t="s">
        <v>52</v>
      </c>
      <c r="B41" s="20">
        <f>NOV!B27</f>
        <v>1681649</v>
      </c>
      <c r="C41" s="20">
        <f>NOV!C27</f>
        <v>7006</v>
      </c>
      <c r="D41" s="20">
        <f>NOV!D27</f>
        <v>766848</v>
      </c>
      <c r="E41" s="20">
        <f>NOV!E27</f>
        <v>2137667</v>
      </c>
      <c r="F41" s="20">
        <f>NOV!F27</f>
        <v>99658</v>
      </c>
      <c r="G41" s="20">
        <f>NOV!G27</f>
        <v>18923880</v>
      </c>
      <c r="H41" s="20">
        <f t="shared" si="4"/>
        <v>23616708</v>
      </c>
      <c r="Q41" s="19"/>
    </row>
    <row r="42" spans="1:17" ht="12.75">
      <c r="A42" s="24" t="s">
        <v>53</v>
      </c>
      <c r="B42" s="20">
        <f>DEC!B27</f>
        <v>1649705</v>
      </c>
      <c r="C42" s="20">
        <f>DEC!C27</f>
        <v>12410</v>
      </c>
      <c r="D42" s="20">
        <f>DEC!D27</f>
        <v>771125</v>
      </c>
      <c r="E42" s="20">
        <f>DEC!E27</f>
        <v>2141708</v>
      </c>
      <c r="F42" s="20">
        <f>DEC!F27</f>
        <v>99041</v>
      </c>
      <c r="G42" s="20">
        <f>DEC!G27</f>
        <v>18791163</v>
      </c>
      <c r="H42" s="20">
        <f t="shared" si="4"/>
        <v>23465152</v>
      </c>
      <c r="Q42" s="19"/>
    </row>
    <row r="43" spans="1:17" ht="12.75">
      <c r="A43" s="24" t="s">
        <v>54</v>
      </c>
      <c r="B43" s="20">
        <f>JAN!B27</f>
        <v>1631534</v>
      </c>
      <c r="C43" s="20">
        <f>JAN!C27</f>
        <v>10180</v>
      </c>
      <c r="D43" s="20">
        <f>JAN!D27</f>
        <v>760779</v>
      </c>
      <c r="E43" s="20">
        <f>JAN!E27</f>
        <v>2131520</v>
      </c>
      <c r="F43" s="20">
        <f>JAN!F27</f>
        <v>99429</v>
      </c>
      <c r="G43" s="20">
        <f>JAN!G27</f>
        <v>18356784</v>
      </c>
      <c r="H43" s="20">
        <f t="shared" si="4"/>
        <v>22990226</v>
      </c>
      <c r="Q43" s="19"/>
    </row>
    <row r="44" spans="1:17" ht="12.75">
      <c r="A44" s="24" t="s">
        <v>55</v>
      </c>
      <c r="B44" s="20">
        <f>FEB!B27</f>
        <v>1626168</v>
      </c>
      <c r="C44" s="20">
        <f>FEB!C27</f>
        <v>11632</v>
      </c>
      <c r="D44" s="20">
        <f>FEB!D27</f>
        <v>771746</v>
      </c>
      <c r="E44" s="20">
        <f>FEB!E27</f>
        <v>2131516</v>
      </c>
      <c r="F44" s="20">
        <f>FEB!F27</f>
        <v>102863</v>
      </c>
      <c r="G44" s="20">
        <f>FEB!G27</f>
        <v>18305360</v>
      </c>
      <c r="H44" s="20">
        <f t="shared" si="4"/>
        <v>22949285</v>
      </c>
      <c r="Q44" s="19"/>
    </row>
    <row r="45" spans="1:17" ht="12.75">
      <c r="A45" s="24" t="s">
        <v>56</v>
      </c>
      <c r="B45" s="20">
        <f>MAR!B27</f>
        <v>1571406</v>
      </c>
      <c r="C45" s="20">
        <f>MAR!C27</f>
        <v>6889</v>
      </c>
      <c r="D45" s="20">
        <f>MAR!D27</f>
        <v>757658</v>
      </c>
      <c r="E45" s="20">
        <f>MAR!E27</f>
        <v>2124082</v>
      </c>
      <c r="F45" s="20">
        <f>MAR!F27</f>
        <v>101386</v>
      </c>
      <c r="G45" s="20">
        <f>MAR!G27</f>
        <v>18193225</v>
      </c>
      <c r="H45" s="20">
        <f t="shared" si="4"/>
        <v>22754646</v>
      </c>
      <c r="Q45" s="19"/>
    </row>
    <row r="46" spans="1:17" ht="12.75">
      <c r="A46" s="24" t="s">
        <v>57</v>
      </c>
      <c r="B46" s="20">
        <f>APR!B27</f>
        <v>1526544</v>
      </c>
      <c r="C46" s="20">
        <f>APR!C27</f>
        <v>6532</v>
      </c>
      <c r="D46" s="20">
        <f>APR!D27</f>
        <v>775145</v>
      </c>
      <c r="E46" s="20">
        <f>APR!E27</f>
        <v>2130144</v>
      </c>
      <c r="F46" s="20">
        <f>APR!F27</f>
        <v>102159</v>
      </c>
      <c r="G46" s="20">
        <f>APR!G27</f>
        <v>18005202</v>
      </c>
      <c r="H46" s="20">
        <f t="shared" si="4"/>
        <v>22545726</v>
      </c>
      <c r="Q46" s="19"/>
    </row>
    <row r="47" spans="1:17" ht="12.75">
      <c r="A47" s="24" t="s">
        <v>58</v>
      </c>
      <c r="B47" s="20">
        <f>MAY!B27</f>
        <v>1510990</v>
      </c>
      <c r="C47" s="20">
        <f>MAY!C27</f>
        <v>9745</v>
      </c>
      <c r="D47" s="20">
        <f>MAY!D27</f>
        <v>792620</v>
      </c>
      <c r="E47" s="20">
        <f>MAY!E27</f>
        <v>2137923</v>
      </c>
      <c r="F47" s="20">
        <f>MAY!F27</f>
        <v>100744</v>
      </c>
      <c r="G47" s="20">
        <f>MAY!G27</f>
        <v>18049614</v>
      </c>
      <c r="H47" s="20">
        <f t="shared" si="4"/>
        <v>22601636</v>
      </c>
      <c r="Q47" s="19"/>
    </row>
    <row r="48" spans="1:17" ht="12.75">
      <c r="A48" s="24" t="s">
        <v>59</v>
      </c>
      <c r="B48" s="20">
        <f>JUN!B27</f>
        <v>0</v>
      </c>
      <c r="C48" s="20">
        <f>JUN!C27</f>
        <v>0</v>
      </c>
      <c r="D48" s="20">
        <f>JUN!D27</f>
        <v>0</v>
      </c>
      <c r="E48" s="20">
        <f>JUN!E27</f>
        <v>0</v>
      </c>
      <c r="F48" s="20">
        <f>JUN!F27</f>
        <v>0</v>
      </c>
      <c r="G48" s="20">
        <f>JUN!G27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1616486.2727272727</v>
      </c>
      <c r="C49" s="20">
        <f t="shared" si="5"/>
        <v>10486</v>
      </c>
      <c r="D49" s="20">
        <f t="shared" si="5"/>
        <v>768816.5454545454</v>
      </c>
      <c r="E49" s="20">
        <f t="shared" si="5"/>
        <v>2110721.6363636362</v>
      </c>
      <c r="F49" s="20">
        <f t="shared" si="5"/>
        <v>99828.72727272728</v>
      </c>
      <c r="G49" s="20">
        <f t="shared" si="5"/>
        <v>18499329.09090909</v>
      </c>
      <c r="H49" s="20">
        <f t="shared" si="5"/>
        <v>23105668.272727273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7" t="s">
        <v>19</v>
      </c>
      <c r="D55" s="48"/>
      <c r="E55" s="49"/>
      <c r="G55" s="47" t="s">
        <v>23</v>
      </c>
      <c r="H55" s="48"/>
      <c r="I55" s="49"/>
      <c r="K55" s="47" t="s">
        <v>24</v>
      </c>
      <c r="L55" s="48"/>
      <c r="M55" s="49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JUL!D42</f>
        <v>52055</v>
      </c>
      <c r="D58" s="28">
        <f>JUL!D43</f>
        <v>105268</v>
      </c>
      <c r="E58" s="30">
        <f>JUL!D44</f>
        <v>2.022245701661704</v>
      </c>
      <c r="G58" s="28">
        <f>JUL!D47</f>
        <v>38117</v>
      </c>
      <c r="H58" s="28">
        <f>JUL!D48</f>
        <v>85567</v>
      </c>
      <c r="I58" s="30">
        <f>JUL!D49</f>
        <v>2.244851378649946</v>
      </c>
      <c r="K58" s="28">
        <f>JUL!D52</f>
        <v>13938</v>
      </c>
      <c r="L58" s="28">
        <f>JUL!D53</f>
        <v>19701</v>
      </c>
      <c r="M58" s="30">
        <f>JUL!D54</f>
        <v>1.4134739560912613</v>
      </c>
    </row>
    <row r="59" spans="1:13" ht="12.75">
      <c r="A59" s="24" t="s">
        <v>49</v>
      </c>
      <c r="C59" s="28">
        <f>AUG!D42</f>
        <v>51799</v>
      </c>
      <c r="D59" s="28">
        <f>AUG!D43</f>
        <v>104996</v>
      </c>
      <c r="E59" s="30">
        <f>AUG!D44</f>
        <v>2.0269889380103865</v>
      </c>
      <c r="G59" s="28">
        <f>AUG!D47</f>
        <v>38017</v>
      </c>
      <c r="H59" s="28">
        <f>AUG!D48</f>
        <v>85374</v>
      </c>
      <c r="I59" s="30">
        <f>AUG!D49</f>
        <v>2.2456795644053975</v>
      </c>
      <c r="K59" s="28">
        <f>AUG!D52</f>
        <v>13782</v>
      </c>
      <c r="L59" s="28">
        <f>AUG!D53</f>
        <v>19622</v>
      </c>
      <c r="M59" s="30">
        <f>AUG!D54</f>
        <v>1.4237411115948337</v>
      </c>
    </row>
    <row r="60" spans="1:13" ht="12.75">
      <c r="A60" s="24" t="s">
        <v>50</v>
      </c>
      <c r="C60" s="28">
        <f>SEP!D42</f>
        <v>51682</v>
      </c>
      <c r="D60" s="28">
        <f>SEP!D43</f>
        <v>104624</v>
      </c>
      <c r="E60" s="30">
        <f>SEP!D44</f>
        <v>2.0243798614604698</v>
      </c>
      <c r="G60" s="28">
        <f>SEP!D47</f>
        <v>37864</v>
      </c>
      <c r="H60" s="28">
        <f>SEP!D48</f>
        <v>85096</v>
      </c>
      <c r="I60" s="30">
        <f>SEP!D49</f>
        <v>2.247411789562645</v>
      </c>
      <c r="K60" s="28">
        <f>SEP!D52</f>
        <v>13818</v>
      </c>
      <c r="L60" s="28">
        <f>SEP!D53</f>
        <v>19528</v>
      </c>
      <c r="M60" s="30">
        <f>SEP!D54</f>
        <v>1.4132291214358084</v>
      </c>
    </row>
    <row r="61" spans="1:13" ht="12.75">
      <c r="A61" s="24" t="s">
        <v>51</v>
      </c>
      <c r="C61" s="28">
        <f>OCT!D42</f>
        <v>51413</v>
      </c>
      <c r="D61" s="28">
        <f>OCT!D43</f>
        <v>104201</v>
      </c>
      <c r="E61" s="30">
        <f>OCT!D44</f>
        <v>2.0267442086631786</v>
      </c>
      <c r="G61" s="28">
        <f>OCT!D47</f>
        <v>37662</v>
      </c>
      <c r="H61" s="28">
        <f>OCT!D48</f>
        <v>84798</v>
      </c>
      <c r="I61" s="30">
        <f>OCT!D49</f>
        <v>2.251553289788115</v>
      </c>
      <c r="K61" s="28">
        <f>OCT!D52</f>
        <v>13751</v>
      </c>
      <c r="L61" s="28">
        <f>OCT!D53</f>
        <v>19403</v>
      </c>
      <c r="M61" s="30">
        <f>OCT!D54</f>
        <v>1.4110246527525272</v>
      </c>
    </row>
    <row r="62" spans="1:13" ht="12.75">
      <c r="A62" s="24" t="s">
        <v>52</v>
      </c>
      <c r="C62" s="28">
        <f>NOV!D42</f>
        <v>51067</v>
      </c>
      <c r="D62" s="28">
        <f>NOV!D43</f>
        <v>103566</v>
      </c>
      <c r="E62" s="30">
        <f>NOV!D44</f>
        <v>2.028041592417804</v>
      </c>
      <c r="G62" s="28">
        <f>NOV!D47</f>
        <v>37321</v>
      </c>
      <c r="H62" s="28">
        <f>NOV!D48</f>
        <v>84132</v>
      </c>
      <c r="I62" s="30">
        <f>NOV!D49</f>
        <v>2.254280431928405</v>
      </c>
      <c r="K62" s="28">
        <f>NOV!D52</f>
        <v>13746</v>
      </c>
      <c r="L62" s="28">
        <f>NOV!D53</f>
        <v>19434</v>
      </c>
      <c r="M62" s="30">
        <f>NOV!D54</f>
        <v>1.4137931034482758</v>
      </c>
    </row>
    <row r="63" spans="1:17" ht="12.75">
      <c r="A63" s="24" t="s">
        <v>53</v>
      </c>
      <c r="C63" s="28">
        <f>DEC!D42</f>
        <v>50895</v>
      </c>
      <c r="D63" s="28">
        <f>DEC!D43</f>
        <v>103000</v>
      </c>
      <c r="E63" s="30">
        <f>DEC!D44</f>
        <v>2.023774437567541</v>
      </c>
      <c r="G63" s="28">
        <f>DEC!D47</f>
        <v>37138</v>
      </c>
      <c r="H63" s="28">
        <f>DEC!D48</f>
        <v>83619</v>
      </c>
      <c r="I63" s="30">
        <f>DEC!D49</f>
        <v>2.2515752059884755</v>
      </c>
      <c r="K63" s="28">
        <f>DEC!D52</f>
        <v>13757</v>
      </c>
      <c r="L63" s="28">
        <f>DEC!D53</f>
        <v>19381</v>
      </c>
      <c r="M63" s="30">
        <f>DEC!D54</f>
        <v>1.4088100603329214</v>
      </c>
      <c r="Q63" s="19"/>
    </row>
    <row r="64" spans="1:17" ht="12.75">
      <c r="A64" s="24" t="s">
        <v>54</v>
      </c>
      <c r="C64" s="28">
        <f>JAN!D42</f>
        <v>50150</v>
      </c>
      <c r="D64" s="28">
        <f>JAN!D43</f>
        <v>101509</v>
      </c>
      <c r="E64" s="30">
        <f>JAN!D44</f>
        <v>2.0241076769690927</v>
      </c>
      <c r="G64" s="28">
        <f>JAN!D47</f>
        <v>36462</v>
      </c>
      <c r="H64" s="28">
        <f>JAN!D48</f>
        <v>82254</v>
      </c>
      <c r="I64" s="30">
        <f>JAN!D49</f>
        <v>2.255882836926115</v>
      </c>
      <c r="K64" s="28">
        <f>JAN!D52</f>
        <v>13688</v>
      </c>
      <c r="L64" s="28">
        <f>JAN!D53</f>
        <v>19255</v>
      </c>
      <c r="M64" s="30">
        <f>JAN!D54</f>
        <v>1.406706604324956</v>
      </c>
      <c r="Q64" s="19"/>
    </row>
    <row r="65" spans="1:17" ht="12.75">
      <c r="A65" s="24" t="s">
        <v>55</v>
      </c>
      <c r="C65" s="28">
        <f>FEB!D42</f>
        <v>49914</v>
      </c>
      <c r="D65" s="28">
        <f>FEB!D43</f>
        <v>101066</v>
      </c>
      <c r="E65" s="30">
        <f>FEB!D44</f>
        <v>2.024802660576191</v>
      </c>
      <c r="G65" s="28">
        <f>FEB!D47</f>
        <v>36188</v>
      </c>
      <c r="H65" s="28">
        <f>FEB!D48</f>
        <v>81823</v>
      </c>
      <c r="I65" s="30">
        <f>FEB!D49</f>
        <v>2.26105338786338</v>
      </c>
      <c r="K65" s="28">
        <f>FEB!D52</f>
        <v>13726</v>
      </c>
      <c r="L65" s="28">
        <f>FEB!D53</f>
        <v>19243</v>
      </c>
      <c r="M65" s="30">
        <f>FEB!D54</f>
        <v>1.4019379280198163</v>
      </c>
      <c r="Q65" s="19"/>
    </row>
    <row r="66" spans="1:17" ht="12.75">
      <c r="A66" s="24" t="s">
        <v>56</v>
      </c>
      <c r="C66" s="28">
        <f>MAR!D42</f>
        <v>49647</v>
      </c>
      <c r="D66" s="28">
        <f>MAR!D43</f>
        <v>100334</v>
      </c>
      <c r="E66" s="30">
        <f>MAR!D44</f>
        <v>2.0209478921183557</v>
      </c>
      <c r="G66" s="28">
        <f>MAR!D47</f>
        <v>36089</v>
      </c>
      <c r="H66" s="28">
        <f>MAR!D48</f>
        <v>81384</v>
      </c>
      <c r="I66" s="30">
        <f>MAR!D49</f>
        <v>2.255091579151542</v>
      </c>
      <c r="K66" s="28">
        <f>MAR!D52</f>
        <v>13558</v>
      </c>
      <c r="L66" s="28">
        <f>MAR!D53</f>
        <v>18950</v>
      </c>
      <c r="M66" s="30">
        <f>MAR!D54</f>
        <v>1.397698775630624</v>
      </c>
      <c r="Q66" s="19"/>
    </row>
    <row r="67" spans="1:17" ht="12.75">
      <c r="A67" s="24" t="s">
        <v>57</v>
      </c>
      <c r="C67" s="28">
        <f>APR!D42</f>
        <v>49396</v>
      </c>
      <c r="D67" s="28">
        <f>APR!D43</f>
        <v>99694</v>
      </c>
      <c r="E67" s="30">
        <f>APR!D44</f>
        <v>2.0182605879018545</v>
      </c>
      <c r="G67" s="28">
        <f>APR!D47</f>
        <v>35815</v>
      </c>
      <c r="H67" s="28">
        <f>APR!D48</f>
        <v>80843</v>
      </c>
      <c r="I67" s="30">
        <f>APR!D49</f>
        <v>2.257238587184141</v>
      </c>
      <c r="K67" s="28">
        <f>APR!D52</f>
        <v>13581</v>
      </c>
      <c r="L67" s="28">
        <f>APR!D53</f>
        <v>18851</v>
      </c>
      <c r="M67" s="30">
        <f>APR!D54</f>
        <v>1.388042117664384</v>
      </c>
      <c r="Q67" s="19"/>
    </row>
    <row r="68" spans="1:17" ht="12.75">
      <c r="A68" s="24" t="s">
        <v>58</v>
      </c>
      <c r="C68" s="28">
        <f>MAY!D42</f>
        <v>49409</v>
      </c>
      <c r="D68" s="28">
        <f>MAY!D43</f>
        <v>99569</v>
      </c>
      <c r="E68" s="30">
        <f>MAY!D44</f>
        <v>2.015199659980975</v>
      </c>
      <c r="G68" s="28">
        <f>MAY!D47</f>
        <v>35791</v>
      </c>
      <c r="H68" s="28">
        <f>MAY!D48</f>
        <v>80692</v>
      </c>
      <c r="I68" s="30">
        <f>MAY!D49</f>
        <v>2.2545332625520382</v>
      </c>
      <c r="K68" s="28">
        <f>MAY!D52</f>
        <v>13618</v>
      </c>
      <c r="L68" s="28">
        <f>MAY!D53</f>
        <v>18877</v>
      </c>
      <c r="M68" s="30">
        <f>MAY!D54</f>
        <v>1.3861800558084887</v>
      </c>
      <c r="Q68" s="19"/>
    </row>
    <row r="69" spans="1:17" ht="12.75">
      <c r="A69" s="24" t="s">
        <v>59</v>
      </c>
      <c r="C69" s="28">
        <f>JUN!D42</f>
        <v>0</v>
      </c>
      <c r="D69" s="28">
        <f>JUN!D43</f>
        <v>0</v>
      </c>
      <c r="E69" s="30" t="e">
        <f>JUN!D44</f>
        <v>#DIV/0!</v>
      </c>
      <c r="G69" s="28">
        <f>JUN!D47</f>
        <v>0</v>
      </c>
      <c r="H69" s="28">
        <f>JUN!D48</f>
        <v>0</v>
      </c>
      <c r="I69" s="30" t="e">
        <f>JUN!D49</f>
        <v>#DIV/0!</v>
      </c>
      <c r="K69" s="28">
        <f>JUN!D52</f>
        <v>0</v>
      </c>
      <c r="L69" s="28">
        <f>JUN!D53</f>
        <v>0</v>
      </c>
      <c r="M69" s="30" t="e">
        <f>JUN!D54</f>
        <v>#DIV/0!</v>
      </c>
      <c r="Q69" s="19"/>
    </row>
    <row r="70" spans="1:17" ht="12.75">
      <c r="A70" s="29" t="s">
        <v>47</v>
      </c>
      <c r="C70" s="20">
        <f>SUM(C58:C69)/COUNTIF(C58:C69,"&lt;&gt;0")</f>
        <v>50675.181818181816</v>
      </c>
      <c r="D70" s="20">
        <f>SUM(D58:D69)/COUNTIF(D58:D69,"&lt;&gt;0")</f>
        <v>102529.72727272728</v>
      </c>
      <c r="E70" s="30">
        <f>D70/C70</f>
        <v>2.0232730025635646</v>
      </c>
      <c r="G70" s="20">
        <f>SUM(G58:G69)/COUNTIF(G58:G69,"&lt;&gt;0")</f>
        <v>36951.27272727273</v>
      </c>
      <c r="H70" s="20">
        <f>SUM(H58:H69)/COUNTIF(H58:H69,"&lt;&gt;0")</f>
        <v>83234.72727272728</v>
      </c>
      <c r="I70" s="30">
        <f>H70/G70</f>
        <v>2.252553731695796</v>
      </c>
      <c r="K70" s="20">
        <f>SUM(K58:K69)/COUNTIF(K58:K69,"&lt;&gt;0")</f>
        <v>13723.90909090909</v>
      </c>
      <c r="L70" s="20">
        <f>SUM(L58:L69)/COUNTIF(L58:L69,"&lt;&gt;0")</f>
        <v>19295</v>
      </c>
      <c r="M70" s="30">
        <f>L70/K70</f>
        <v>1.4059405284738646</v>
      </c>
      <c r="Q70" s="19"/>
    </row>
    <row r="71" ht="12.75">
      <c r="Q71" s="19"/>
    </row>
    <row r="72" ht="12.75" customHeight="1">
      <c r="Q72" s="19" t="s">
        <v>96</v>
      </c>
    </row>
    <row r="73" spans="1:17" ht="12.7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Q73" s="19"/>
    </row>
    <row r="74" spans="17:19" ht="12.75">
      <c r="Q74" s="18" t="s">
        <v>4</v>
      </c>
      <c r="S74" s="19" t="s">
        <v>81</v>
      </c>
    </row>
    <row r="75" spans="17:19" ht="12.75">
      <c r="Q75" s="18" t="s">
        <v>22</v>
      </c>
      <c r="S75" s="19" t="s">
        <v>82</v>
      </c>
    </row>
    <row r="76" spans="1:19" ht="12.75">
      <c r="A76" s="18" t="s">
        <v>67</v>
      </c>
      <c r="Q76" s="18" t="s">
        <v>34</v>
      </c>
      <c r="S76" s="19" t="s">
        <v>83</v>
      </c>
    </row>
    <row r="77" spans="17:19" ht="12.75">
      <c r="Q77" s="18" t="s">
        <v>23</v>
      </c>
      <c r="S77" s="19" t="s">
        <v>84</v>
      </c>
    </row>
    <row r="78" spans="2:19" ht="12.75">
      <c r="B78" s="47" t="s">
        <v>43</v>
      </c>
      <c r="C78" s="48"/>
      <c r="D78" s="49"/>
      <c r="F78" s="47" t="s">
        <v>4</v>
      </c>
      <c r="G78" s="48"/>
      <c r="H78" s="49"/>
      <c r="J78" s="47" t="s">
        <v>63</v>
      </c>
      <c r="K78" s="48"/>
      <c r="L78" s="49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JUL!D61</f>
        <v>13938</v>
      </c>
      <c r="C81" s="28">
        <f>JUL!D62</f>
        <v>19701</v>
      </c>
      <c r="D81" s="30">
        <f>JUL!D63</f>
        <v>1.4134739560912613</v>
      </c>
      <c r="F81" s="28">
        <f>JUL!D66</f>
        <v>9187</v>
      </c>
      <c r="G81" s="28">
        <f>JUL!D67</f>
        <v>9919</v>
      </c>
      <c r="H81" s="30">
        <f>JUL!D68</f>
        <v>1.0796778055948624</v>
      </c>
      <c r="J81" s="28">
        <f>JUL!D71</f>
        <v>2239</v>
      </c>
      <c r="K81" s="28">
        <f>JUL!D72</f>
        <v>7208</v>
      </c>
      <c r="L81" s="30">
        <f>JUL!D73</f>
        <v>3.219294327824922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AUG!D61</f>
        <v>13782</v>
      </c>
      <c r="C82" s="28">
        <f>AUG!D62</f>
        <v>19622</v>
      </c>
      <c r="D82" s="30">
        <f>AUG!D63</f>
        <v>1.4237411115948337</v>
      </c>
      <c r="F82" s="28">
        <f>AUG!D66</f>
        <v>9044</v>
      </c>
      <c r="G82" s="28">
        <f>AUG!D67</f>
        <v>9872</v>
      </c>
      <c r="H82" s="30">
        <f>AUG!D68</f>
        <v>1.0915524104378593</v>
      </c>
      <c r="J82" s="28">
        <f>AUG!D71</f>
        <v>2232</v>
      </c>
      <c r="K82" s="28">
        <f>AUG!D72</f>
        <v>7157</v>
      </c>
      <c r="L82" s="30">
        <f>AUG!D73</f>
        <v>3.2065412186379927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SEP!D61</f>
        <v>13818</v>
      </c>
      <c r="C83" s="28">
        <f>SEP!D62</f>
        <v>19528</v>
      </c>
      <c r="D83" s="30">
        <f>SEP!D63</f>
        <v>1.4132291214358084</v>
      </c>
      <c r="F83" s="28">
        <f>SEP!D66</f>
        <v>9150</v>
      </c>
      <c r="G83" s="28">
        <f>SEP!D67</f>
        <v>9880</v>
      </c>
      <c r="H83" s="30">
        <f>SEP!D68</f>
        <v>1.0797814207650274</v>
      </c>
      <c r="J83" s="28">
        <f>SEP!D71</f>
        <v>2208</v>
      </c>
      <c r="K83" s="28">
        <f>SEP!D72</f>
        <v>7109</v>
      </c>
      <c r="L83" s="30">
        <f>SEP!D73</f>
        <v>3.2196557971014492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OCT!D61</f>
        <v>13751</v>
      </c>
      <c r="C84" s="28">
        <f>OCT!D62</f>
        <v>19403</v>
      </c>
      <c r="D84" s="30">
        <f>OCT!D63</f>
        <v>1.4110246527525272</v>
      </c>
      <c r="F84" s="28">
        <f>OCT!D66</f>
        <v>9128</v>
      </c>
      <c r="G84" s="28">
        <f>OCT!D67</f>
        <v>9865</v>
      </c>
      <c r="H84" s="30">
        <f>OCT!D68</f>
        <v>1.0807405784399648</v>
      </c>
      <c r="J84" s="28">
        <f>OCT!D71</f>
        <v>2197</v>
      </c>
      <c r="K84" s="28">
        <f>OCT!D67</f>
        <v>9865</v>
      </c>
      <c r="L84" s="30">
        <f>OCT!D73</f>
        <v>3.2039144287665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NOV!D61</f>
        <v>13746</v>
      </c>
      <c r="C85" s="28">
        <f>NOV!D62</f>
        <v>19434</v>
      </c>
      <c r="D85" s="30">
        <f>NOV!D63</f>
        <v>1.4137931034482758</v>
      </c>
      <c r="F85" s="28">
        <f>NOV!D66</f>
        <v>9132</v>
      </c>
      <c r="G85" s="28">
        <f>NOV!D67</f>
        <v>9883</v>
      </c>
      <c r="H85" s="30">
        <f>NOV!D63</f>
        <v>1.4137931034482758</v>
      </c>
      <c r="J85" s="28">
        <f>NOV!D71</f>
        <v>2194</v>
      </c>
      <c r="K85" s="28">
        <f>NOV!D72</f>
        <v>7075</v>
      </c>
      <c r="L85" s="30">
        <f>NOV!D73</f>
        <v>3.224703737465816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DEC!D61</f>
        <v>13757</v>
      </c>
      <c r="C86" s="28">
        <f>DEC!D62</f>
        <v>19381</v>
      </c>
      <c r="D86" s="30">
        <f>DEC!D63</f>
        <v>1.4088100603329214</v>
      </c>
      <c r="F86" s="28">
        <f>DEC!D66</f>
        <v>9151</v>
      </c>
      <c r="G86" s="28">
        <f>DEC!D67</f>
        <v>9906</v>
      </c>
      <c r="H86" s="30">
        <f>DEC!D63</f>
        <v>1.4088100603329214</v>
      </c>
      <c r="J86" s="28">
        <f>DEC!D71</f>
        <v>2170</v>
      </c>
      <c r="K86" s="28">
        <f>DEC!D72</f>
        <v>6965</v>
      </c>
      <c r="L86" s="30">
        <f>DEC!D73</f>
        <v>3.2096774193548385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JAN!D61</f>
        <v>13688</v>
      </c>
      <c r="C87" s="28">
        <f>JAN!D62</f>
        <v>19255</v>
      </c>
      <c r="D87" s="30">
        <f>JAN!D63</f>
        <v>1.406706604324956</v>
      </c>
      <c r="F87" s="28">
        <f>JAN!D66</f>
        <v>9133</v>
      </c>
      <c r="G87" s="28">
        <f>JAN!D67</f>
        <v>9886</v>
      </c>
      <c r="H87" s="30">
        <f>JAN!D68</f>
        <v>1.082448264535202</v>
      </c>
      <c r="J87" s="28">
        <f>JAN!D71</f>
        <v>2153</v>
      </c>
      <c r="K87" s="28">
        <f>JAN!D72</f>
        <v>6895</v>
      </c>
      <c r="L87" s="30">
        <f>JAN!D73</f>
        <v>3.2025081281932186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FEB!D61</f>
        <v>13726</v>
      </c>
      <c r="C88" s="28">
        <f>FEB!D62</f>
        <v>19243</v>
      </c>
      <c r="D88" s="30">
        <f>FEB!D63</f>
        <v>1.4019379280198163</v>
      </c>
      <c r="F88" s="28">
        <f>FEB!D66</f>
        <v>9154</v>
      </c>
      <c r="G88" s="28">
        <f>FEB!D67</f>
        <v>9896</v>
      </c>
      <c r="H88" s="30">
        <f>FEB!D68</f>
        <v>1.0810574612191393</v>
      </c>
      <c r="J88" s="28">
        <f>FEB!D71</f>
        <v>2132</v>
      </c>
      <c r="K88" s="28">
        <f>FEB!D72</f>
        <v>6839</v>
      </c>
      <c r="L88" s="30">
        <f>FEB!D73</f>
        <v>3.2077861163227017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MAR!D61</f>
        <v>13558</v>
      </c>
      <c r="C89" s="28">
        <f>MAR!D62</f>
        <v>18950</v>
      </c>
      <c r="D89" s="30">
        <f>MAR!D63</f>
        <v>1.397698775630624</v>
      </c>
      <c r="F89" s="28">
        <f>MAR!D66</f>
        <v>9113</v>
      </c>
      <c r="G89" s="28">
        <f>MAR!D67</f>
        <v>9847</v>
      </c>
      <c r="H89" s="30">
        <f>MAR!D68</f>
        <v>1.0805442774059038</v>
      </c>
      <c r="J89" s="28">
        <f>MAR!D71</f>
        <v>2056</v>
      </c>
      <c r="K89" s="28">
        <f>MAR!D72</f>
        <v>6655</v>
      </c>
      <c r="L89" s="30">
        <f>MAR!D73</f>
        <v>3.2368677042801557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APR!D61</f>
        <v>13581</v>
      </c>
      <c r="C90" s="28">
        <f>APR!D62</f>
        <v>18851</v>
      </c>
      <c r="D90" s="30">
        <f>APR!D63</f>
        <v>1.388042117664384</v>
      </c>
      <c r="F90" s="28">
        <f>APR!D66</f>
        <v>9140</v>
      </c>
      <c r="G90" s="28">
        <f>APR!D67</f>
        <v>9888</v>
      </c>
      <c r="H90" s="30">
        <f>APR!D68</f>
        <v>1.0818380743982494</v>
      </c>
      <c r="J90" s="28">
        <f>APR!D71</f>
        <v>1996</v>
      </c>
      <c r="K90" s="28">
        <f>APR!D72</f>
        <v>6458</v>
      </c>
      <c r="L90" s="30">
        <f>APR!D73</f>
        <v>3.2354709418837677</v>
      </c>
    </row>
    <row r="91" spans="1:12" ht="12.75">
      <c r="A91" s="24" t="s">
        <v>58</v>
      </c>
      <c r="B91" s="28">
        <f>MAY!D61</f>
        <v>13618</v>
      </c>
      <c r="C91" s="28">
        <f>MAY!D62</f>
        <v>18877</v>
      </c>
      <c r="D91" s="30">
        <f>MAY!D63</f>
        <v>1.3861800558084887</v>
      </c>
      <c r="F91" s="28">
        <f>MAY!D66</f>
        <v>9131</v>
      </c>
      <c r="G91" s="28">
        <f>MAY!D67</f>
        <v>9889</v>
      </c>
      <c r="H91" s="30">
        <f>MAY!D68</f>
        <v>1.083013908662797</v>
      </c>
      <c r="J91" s="28">
        <f>MAY!D71</f>
        <v>1987</v>
      </c>
      <c r="K91" s="28">
        <f>MAY!D72</f>
        <v>6420</v>
      </c>
      <c r="L91" s="30">
        <f>MAY!D73</f>
        <v>3.2310015098137894</v>
      </c>
    </row>
    <row r="92" spans="1:12" ht="12.75">
      <c r="A92" s="24" t="s">
        <v>59</v>
      </c>
      <c r="B92" s="28">
        <f>JUN!D61</f>
        <v>0</v>
      </c>
      <c r="C92" s="28">
        <f>JUN!D62</f>
        <v>0</v>
      </c>
      <c r="D92" s="30" t="e">
        <f>JUN!D63</f>
        <v>#DIV/0!</v>
      </c>
      <c r="F92" s="28">
        <f>JUN!D66</f>
        <v>0</v>
      </c>
      <c r="G92" s="28">
        <f>JUN!D67</f>
        <v>0</v>
      </c>
      <c r="H92" s="30" t="e">
        <f>JUN!D68</f>
        <v>#DIV/0!</v>
      </c>
      <c r="J92" s="28">
        <f>JUN!D71</f>
        <v>0</v>
      </c>
      <c r="K92" s="28">
        <f>JUN!D72</f>
        <v>0</v>
      </c>
      <c r="L92" s="30" t="e">
        <f>JUN!D73</f>
        <v>#DIV/0!</v>
      </c>
    </row>
    <row r="93" spans="1:12" ht="12.75">
      <c r="A93" s="29" t="s">
        <v>47</v>
      </c>
      <c r="B93" s="20">
        <f>SUM(B81:B92)/COUNTIF(B81:B92,"&lt;&gt;0")</f>
        <v>13723.90909090909</v>
      </c>
      <c r="C93" s="20">
        <f>SUM(C81:C92)/COUNTIF(C81:C92,"&lt;&gt;0")</f>
        <v>19295</v>
      </c>
      <c r="D93" s="30">
        <f>C93/B93</f>
        <v>1.4059405284738646</v>
      </c>
      <c r="F93" s="20">
        <f>SUM(F81:F92)/COUNTIF(F81:F92,"&lt;&gt;0")</f>
        <v>9133</v>
      </c>
      <c r="G93" s="20">
        <f>SUM(G81:G92)/COUNTIF(G81:G92,"&lt;&gt;0")</f>
        <v>9884.636363636364</v>
      </c>
      <c r="H93" s="30">
        <f>G93/F93</f>
        <v>1.0822989558344864</v>
      </c>
      <c r="J93" s="20">
        <f>SUM(J81:J92)/COUNTIF(J81:J92,"&lt;&gt;0")</f>
        <v>2142.181818181818</v>
      </c>
      <c r="K93" s="20">
        <f>SUM(K81:K92)/COUNTIF(K81:K92,"&lt;&gt;0")</f>
        <v>7149.636363636364</v>
      </c>
      <c r="L93" s="30">
        <f>K93/J93</f>
        <v>3.3375488032592093</v>
      </c>
    </row>
    <row r="97" spans="2:12" ht="12.75">
      <c r="B97" s="47" t="s">
        <v>62</v>
      </c>
      <c r="C97" s="48"/>
      <c r="D97" s="49"/>
      <c r="F97" s="47" t="s">
        <v>2</v>
      </c>
      <c r="G97" s="48"/>
      <c r="H97" s="49"/>
      <c r="J97" s="50"/>
      <c r="K97" s="50"/>
      <c r="L97" s="50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5"/>
      <c r="K98" s="45"/>
      <c r="L98" s="45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5"/>
      <c r="K99" s="45"/>
      <c r="L99" s="45"/>
      <c r="Q99" s="19"/>
    </row>
    <row r="100" spans="1:17" ht="12.75">
      <c r="A100" s="24" t="s">
        <v>48</v>
      </c>
      <c r="B100" s="28">
        <f>JUL!D76</f>
        <v>13</v>
      </c>
      <c r="C100" s="28">
        <f>JUL!D77</f>
        <v>34</v>
      </c>
      <c r="D100" s="30">
        <f>JUL!D78</f>
        <v>2.6153846153846154</v>
      </c>
      <c r="F100" s="28">
        <f>JUL!D81</f>
        <v>2499</v>
      </c>
      <c r="G100" s="28">
        <f>JUL!D82</f>
        <v>2540</v>
      </c>
      <c r="H100" s="30">
        <f>JUL!D83</f>
        <v>1.01640656262505</v>
      </c>
      <c r="J100" s="33"/>
      <c r="K100" s="33"/>
      <c r="L100" s="34"/>
      <c r="Q100" s="19"/>
    </row>
    <row r="101" spans="1:17" ht="12.75">
      <c r="A101" s="24" t="s">
        <v>49</v>
      </c>
      <c r="B101" s="28">
        <f>AUG!D76</f>
        <v>19</v>
      </c>
      <c r="C101" s="28">
        <f>AUG!D77</f>
        <v>65</v>
      </c>
      <c r="D101" s="30">
        <f>AUG!D78</f>
        <v>3.4210526315789473</v>
      </c>
      <c r="F101" s="28">
        <f>AUG!D81</f>
        <v>2487</v>
      </c>
      <c r="G101" s="28">
        <f>AUG!D82</f>
        <v>2528</v>
      </c>
      <c r="H101" s="30">
        <f>AUG!D83</f>
        <v>1.016485725774025</v>
      </c>
      <c r="J101" s="33"/>
      <c r="K101" s="33"/>
      <c r="L101" s="34"/>
      <c r="Q101" s="19"/>
    </row>
    <row r="102" spans="1:17" ht="12.75">
      <c r="A102" s="24" t="s">
        <v>50</v>
      </c>
      <c r="B102" s="28">
        <f>SEP!D76</f>
        <v>17</v>
      </c>
      <c r="C102" s="28">
        <f>SEP!D77</f>
        <v>57</v>
      </c>
      <c r="D102" s="30">
        <f>SEP!D78</f>
        <v>3.3529411764705883</v>
      </c>
      <c r="F102" s="28">
        <f>SEP!D81</f>
        <v>2443</v>
      </c>
      <c r="G102" s="28">
        <f>SEP!D82</f>
        <v>2482</v>
      </c>
      <c r="H102" s="30">
        <f>SEP!D83</f>
        <v>1.015963978714695</v>
      </c>
      <c r="J102" s="33"/>
      <c r="K102" s="33"/>
      <c r="L102" s="34"/>
      <c r="Q102" s="19"/>
    </row>
    <row r="103" spans="1:17" ht="12.75">
      <c r="A103" s="24" t="s">
        <v>51</v>
      </c>
      <c r="B103" s="28">
        <f>OCT!D76</f>
        <v>14</v>
      </c>
      <c r="C103" s="28">
        <f>OCT!D77</f>
        <v>49</v>
      </c>
      <c r="D103" s="30">
        <f>OCT!D78</f>
        <v>3.5</v>
      </c>
      <c r="F103" s="28">
        <f>OCT!D81</f>
        <v>2412</v>
      </c>
      <c r="G103" s="28">
        <f>OCT!D82</f>
        <v>2450</v>
      </c>
      <c r="H103" s="30">
        <f>OCT!D83</f>
        <v>1.01575456053068</v>
      </c>
      <c r="J103" s="33"/>
      <c r="K103" s="33"/>
      <c r="L103" s="34"/>
      <c r="Q103" s="19"/>
    </row>
    <row r="104" spans="1:17" ht="12.75">
      <c r="A104" s="24" t="s">
        <v>52</v>
      </c>
      <c r="B104" s="28">
        <f>NOV!D76</f>
        <v>9</v>
      </c>
      <c r="C104" s="28">
        <f>NOV!D77</f>
        <v>25</v>
      </c>
      <c r="D104" s="30">
        <f>NOV!D78</f>
        <v>2.7777777777777777</v>
      </c>
      <c r="F104" s="28">
        <f>NOV!D81</f>
        <v>2411</v>
      </c>
      <c r="G104" s="28">
        <f>NOV!D82</f>
        <v>2451</v>
      </c>
      <c r="H104" s="30">
        <f>NOV!D83</f>
        <v>1.0165906262961426</v>
      </c>
      <c r="J104" s="33"/>
      <c r="K104" s="33"/>
      <c r="L104" s="34"/>
      <c r="Q104" s="19"/>
    </row>
    <row r="105" spans="1:17" ht="12.75">
      <c r="A105" s="24" t="s">
        <v>53</v>
      </c>
      <c r="B105" s="28">
        <f>DEC!D76</f>
        <v>16</v>
      </c>
      <c r="C105" s="28">
        <f>DEC!D77</f>
        <v>49</v>
      </c>
      <c r="D105" s="30">
        <f>DEC!D78</f>
        <v>3.0625</v>
      </c>
      <c r="F105" s="28">
        <f>DEC!D81</f>
        <v>2420</v>
      </c>
      <c r="G105" s="28">
        <f>DEC!D82</f>
        <v>2461</v>
      </c>
      <c r="H105" s="30">
        <f>DEC!D83</f>
        <v>1.0169421487603305</v>
      </c>
      <c r="J105" s="33"/>
      <c r="K105" s="33"/>
      <c r="L105" s="34"/>
      <c r="Q105" s="19"/>
    </row>
    <row r="106" spans="1:17" ht="12.75">
      <c r="A106" s="24" t="s">
        <v>54</v>
      </c>
      <c r="B106" s="28">
        <f>JAN!D76</f>
        <v>11</v>
      </c>
      <c r="C106" s="28">
        <f>JAN!D77</f>
        <v>40</v>
      </c>
      <c r="D106" s="30">
        <f>JAN!D78</f>
        <v>3.6363636363636362</v>
      </c>
      <c r="F106" s="28">
        <f>JAN!D81</f>
        <v>2391</v>
      </c>
      <c r="G106" s="28">
        <f>JAN!D82</f>
        <v>2434</v>
      </c>
      <c r="H106" s="30">
        <f>JAN!D83</f>
        <v>1.0179841070681723</v>
      </c>
      <c r="J106" s="33"/>
      <c r="K106" s="33"/>
      <c r="L106" s="34"/>
      <c r="Q106" s="19"/>
    </row>
    <row r="107" spans="1:17" ht="12.75">
      <c r="A107" s="24" t="s">
        <v>55</v>
      </c>
      <c r="B107" s="28">
        <f>FEB!D76</f>
        <v>12</v>
      </c>
      <c r="C107" s="28">
        <f>FEB!D77</f>
        <v>41</v>
      </c>
      <c r="D107" s="30">
        <f>FEB!D78</f>
        <v>3.4166666666666665</v>
      </c>
      <c r="F107" s="28">
        <f>FEB!D81</f>
        <v>2428</v>
      </c>
      <c r="G107" s="28">
        <f>FEB!D82</f>
        <v>2467</v>
      </c>
      <c r="H107" s="30">
        <f>FEB!D83</f>
        <v>1.0160626029654036</v>
      </c>
      <c r="J107" s="33"/>
      <c r="K107" s="33"/>
      <c r="L107" s="34"/>
      <c r="Q107" s="19"/>
    </row>
    <row r="108" spans="1:17" ht="12.75">
      <c r="A108" s="24" t="s">
        <v>56</v>
      </c>
      <c r="B108" s="28">
        <f>MAR!D76</f>
        <v>7</v>
      </c>
      <c r="C108" s="28">
        <f>MAR!D77</f>
        <v>26</v>
      </c>
      <c r="D108" s="30">
        <f>MAR!D78</f>
        <v>3.7142857142857144</v>
      </c>
      <c r="F108" s="28">
        <f>MAR!D81</f>
        <v>2382</v>
      </c>
      <c r="G108" s="28">
        <f>MAR!D82</f>
        <v>2422</v>
      </c>
      <c r="H108" s="30">
        <f>MAR!D83</f>
        <v>1.0167926112510495</v>
      </c>
      <c r="J108" s="33"/>
      <c r="K108" s="33"/>
      <c r="L108" s="34"/>
      <c r="Q108" s="19"/>
    </row>
    <row r="109" spans="1:17" ht="12.75">
      <c r="A109" s="24" t="s">
        <v>57</v>
      </c>
      <c r="B109" s="28">
        <f>APR!D76</f>
        <v>8</v>
      </c>
      <c r="C109" s="28">
        <f>APR!D77</f>
        <v>26</v>
      </c>
      <c r="D109" s="30">
        <f>APR!D78</f>
        <v>3.25</v>
      </c>
      <c r="F109" s="28">
        <f>APR!D81</f>
        <v>2437</v>
      </c>
      <c r="G109" s="28">
        <f>APR!D82</f>
        <v>2479</v>
      </c>
      <c r="H109" s="30">
        <f>APR!D83</f>
        <v>1.0172343044727123</v>
      </c>
      <c r="J109" s="33"/>
      <c r="K109" s="33"/>
      <c r="L109" s="34"/>
      <c r="Q109" s="19"/>
    </row>
    <row r="110" spans="1:17" ht="12.75">
      <c r="A110" s="24" t="s">
        <v>58</v>
      </c>
      <c r="B110" s="28">
        <f>MAY!D76</f>
        <v>11</v>
      </c>
      <c r="C110" s="28">
        <f>MAY!D77</f>
        <v>40</v>
      </c>
      <c r="D110" s="30">
        <f>MAY!D78</f>
        <v>3.6363636363636362</v>
      </c>
      <c r="F110" s="28">
        <f>MAY!D81</f>
        <v>2489</v>
      </c>
      <c r="G110" s="28">
        <f>MAY!D82</f>
        <v>2528</v>
      </c>
      <c r="H110" s="30">
        <f>MAY!D83</f>
        <v>1.0156689433507433</v>
      </c>
      <c r="J110" s="33"/>
      <c r="K110" s="33"/>
      <c r="L110" s="34"/>
      <c r="Q110" s="19"/>
    </row>
    <row r="111" spans="1:17" ht="12.75">
      <c r="A111" s="24" t="s">
        <v>59</v>
      </c>
      <c r="B111" s="28">
        <f>JUN!D76</f>
        <v>0</v>
      </c>
      <c r="C111" s="28">
        <f>JUN!D77</f>
        <v>0</v>
      </c>
      <c r="D111" s="30" t="e">
        <f>JUN!D78</f>
        <v>#DIV/0!</v>
      </c>
      <c r="F111" s="28">
        <f>JUN!D81</f>
        <v>0</v>
      </c>
      <c r="G111" s="28">
        <f>JUN!D82</f>
        <v>0</v>
      </c>
      <c r="H111" s="30" t="e">
        <f>JUN!D83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12.454545454545455</v>
      </c>
      <c r="C112" s="20">
        <f>SUM(C100:C111)/COUNTIF(C100:C111,"&lt;&gt;0")</f>
        <v>41.09090909090909</v>
      </c>
      <c r="D112" s="30">
        <f>C112/B112</f>
        <v>3.2992700729927007</v>
      </c>
      <c r="F112" s="20">
        <f>SUM(F100:F111)/COUNTIF(F100:F111,"&lt;&gt;0")</f>
        <v>2436.2727272727275</v>
      </c>
      <c r="G112" s="20">
        <f>SUM(G100:G111)/COUNTIF(G100:G111,"&lt;&gt;0")</f>
        <v>2476.5454545454545</v>
      </c>
      <c r="H112" s="30">
        <f>G112/F112</f>
        <v>1.0165304675547595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8"/>
      <c r="D118" s="48"/>
      <c r="E118" s="48"/>
      <c r="F118" s="49"/>
      <c r="H118" s="47" t="s">
        <v>34</v>
      </c>
      <c r="I118" s="48"/>
      <c r="J118" s="48"/>
      <c r="K118" s="48"/>
      <c r="L118" s="49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JUL!C99</f>
        <v>18651067</v>
      </c>
      <c r="C122" s="28">
        <f>JUL!E99</f>
        <v>38117</v>
      </c>
      <c r="D122" s="30">
        <f>JUL!F99</f>
        <v>489.3109898470499</v>
      </c>
      <c r="E122" s="28">
        <f>JUL!G99</f>
        <v>85567</v>
      </c>
      <c r="F122" s="30">
        <f>JUL!H99</f>
        <v>217.97032734582257</v>
      </c>
      <c r="H122" s="28">
        <f>JUL!C100</f>
        <v>4581905</v>
      </c>
      <c r="I122" s="28">
        <f>JUL!E100</f>
        <v>13938</v>
      </c>
      <c r="J122" s="30">
        <f>JUL!F100</f>
        <v>328.73475391017365</v>
      </c>
      <c r="K122" s="28">
        <f>JUL!G100</f>
        <v>19701</v>
      </c>
      <c r="L122" s="30">
        <f>JUL!H100</f>
        <v>232.57220445662657</v>
      </c>
    </row>
    <row r="123" spans="1:12" ht="12.75">
      <c r="A123" s="24" t="s">
        <v>49</v>
      </c>
      <c r="B123" s="28">
        <f>AUG!C99</f>
        <v>18571235</v>
      </c>
      <c r="C123" s="28">
        <f>AUG!E99</f>
        <v>38017</v>
      </c>
      <c r="D123" s="30">
        <f>AUG!F99</f>
        <v>488.498171870479</v>
      </c>
      <c r="E123" s="28">
        <f>AUG!G99</f>
        <v>85374</v>
      </c>
      <c r="F123" s="30">
        <f>AUG!H99</f>
        <v>217.52799447138474</v>
      </c>
      <c r="H123" s="28">
        <f>AUG!C100</f>
        <v>4565584</v>
      </c>
      <c r="I123" s="28">
        <f>AUG!E100</f>
        <v>13782</v>
      </c>
      <c r="J123" s="30">
        <f>AUG!F100</f>
        <v>331.27151356842256</v>
      </c>
      <c r="K123" s="28">
        <f>AUG!G100</f>
        <v>19622</v>
      </c>
      <c r="L123" s="30">
        <f>AUG!H100</f>
        <v>232.6767913566405</v>
      </c>
    </row>
    <row r="124" spans="1:12" ht="12.75">
      <c r="A124" s="24" t="s">
        <v>50</v>
      </c>
      <c r="B124" s="28">
        <f>SEP!C99</f>
        <v>18522003</v>
      </c>
      <c r="C124" s="28">
        <f>SEP!E99</f>
        <v>37864</v>
      </c>
      <c r="D124" s="30">
        <f>SEP!F99</f>
        <v>489.17185189097825</v>
      </c>
      <c r="E124" s="28">
        <f>SEP!G99</f>
        <v>85096</v>
      </c>
      <c r="F124" s="30">
        <f>SEP!H99</f>
        <v>217.66008978095329</v>
      </c>
      <c r="H124" s="28">
        <f>SEP!C100</f>
        <v>4543138</v>
      </c>
      <c r="I124" s="28">
        <f>SEP!E100</f>
        <v>13818</v>
      </c>
      <c r="J124" s="30">
        <f>SEP!F100</f>
        <v>328.7840497901288</v>
      </c>
      <c r="K124" s="28">
        <f>SEP!G100</f>
        <v>19528</v>
      </c>
      <c r="L124" s="30">
        <f>SEP!H100</f>
        <v>232.6473781237198</v>
      </c>
    </row>
    <row r="125" spans="1:12" ht="12.75">
      <c r="A125" s="24" t="s">
        <v>51</v>
      </c>
      <c r="B125" s="28">
        <f>OCT!C99</f>
        <v>19123087</v>
      </c>
      <c r="C125" s="28">
        <f>OCT!E99</f>
        <v>37662</v>
      </c>
      <c r="D125" s="30">
        <f>OCT!F99</f>
        <v>507.75548298019226</v>
      </c>
      <c r="E125" s="28">
        <f>OCT!G99</f>
        <v>84798</v>
      </c>
      <c r="F125" s="30">
        <f>OCT!H99</f>
        <v>225.5134201278332</v>
      </c>
      <c r="H125" s="28">
        <f>OCT!C100</f>
        <v>4680953</v>
      </c>
      <c r="I125" s="28">
        <f>OCT!E100</f>
        <v>13751</v>
      </c>
      <c r="J125" s="30">
        <f>OCT!F100</f>
        <v>340.40818849538215</v>
      </c>
      <c r="K125" s="28">
        <f>OCT!G100</f>
        <v>19403</v>
      </c>
      <c r="L125" s="30">
        <f>OCT!H100</f>
        <v>241.2489305777457</v>
      </c>
    </row>
    <row r="126" spans="1:12" ht="12.75">
      <c r="A126" s="24" t="s">
        <v>52</v>
      </c>
      <c r="B126" s="28">
        <f>NOV!C99</f>
        <v>18923880</v>
      </c>
      <c r="C126" s="28">
        <f>NOV!E99</f>
        <v>37321</v>
      </c>
      <c r="D126" s="30">
        <f>NOV!F99</f>
        <v>507.05715280941024</v>
      </c>
      <c r="E126" s="28">
        <f>NOV!G99</f>
        <v>84132</v>
      </c>
      <c r="F126" s="30">
        <f>NOV!H99</f>
        <v>224.93082299244045</v>
      </c>
      <c r="H126" s="28">
        <f>NOV!C100</f>
        <v>4692828</v>
      </c>
      <c r="I126" s="28">
        <f>NOV!E100</f>
        <v>13746</v>
      </c>
      <c r="J126" s="30">
        <f>NOV!F100</f>
        <v>341.39589698821476</v>
      </c>
      <c r="K126" s="28">
        <f>NOV!G100</f>
        <v>19434</v>
      </c>
      <c r="L126" s="30">
        <f>NOV!H100</f>
        <v>241.47514665020068</v>
      </c>
    </row>
    <row r="127" spans="1:12" ht="12.75">
      <c r="A127" s="24" t="s">
        <v>53</v>
      </c>
      <c r="B127" s="28">
        <f>DEC!C99</f>
        <v>18791163</v>
      </c>
      <c r="C127" s="28">
        <f>DEC!E99</f>
        <v>37138</v>
      </c>
      <c r="D127" s="30">
        <f>DEC!F99</f>
        <v>505.98209381226775</v>
      </c>
      <c r="E127" s="28">
        <f>DEC!G99</f>
        <v>83619</v>
      </c>
      <c r="F127" s="30">
        <f>DEC!H99</f>
        <v>224.72360348724573</v>
      </c>
      <c r="H127" s="28">
        <f>DEC!C100</f>
        <v>4673989</v>
      </c>
      <c r="I127" s="28">
        <f>DEC!E100</f>
        <v>13757</v>
      </c>
      <c r="J127" s="30">
        <f>DEC!F100</f>
        <v>339.7535073053718</v>
      </c>
      <c r="K127" s="28">
        <f>DEC!G100</f>
        <v>19381</v>
      </c>
      <c r="L127" s="30">
        <f>DEC!H100</f>
        <v>241.16345905784016</v>
      </c>
    </row>
    <row r="128" spans="1:12" ht="12.75">
      <c r="A128" s="24" t="s">
        <v>54</v>
      </c>
      <c r="B128" s="28">
        <f>JAN!C99</f>
        <v>18356784</v>
      </c>
      <c r="C128" s="28">
        <f>JAN!E99</f>
        <v>36462</v>
      </c>
      <c r="D128" s="30">
        <f>JAN!F99</f>
        <v>503.44972848444957</v>
      </c>
      <c r="E128" s="28">
        <f>JAN!G99</f>
        <v>82254</v>
      </c>
      <c r="F128" s="30">
        <f>JAN!H99</f>
        <v>223.1719308483478</v>
      </c>
      <c r="H128" s="28">
        <f>JAN!C100</f>
        <v>4633442</v>
      </c>
      <c r="I128" s="28">
        <f>JAN!E100</f>
        <v>13688</v>
      </c>
      <c r="J128" s="30">
        <f>JAN!F100</f>
        <v>338.50394506136763</v>
      </c>
      <c r="K128" s="28">
        <f>JAN!G100</f>
        <v>19255</v>
      </c>
      <c r="L128" s="30">
        <f>JAN!H100</f>
        <v>240.63578291352894</v>
      </c>
    </row>
    <row r="129" spans="1:12" ht="12.75">
      <c r="A129" s="24" t="s">
        <v>55</v>
      </c>
      <c r="B129" s="28">
        <f>FEB!C99</f>
        <v>18305360</v>
      </c>
      <c r="C129" s="28">
        <f>FEB!E99</f>
        <v>36188</v>
      </c>
      <c r="D129" s="30">
        <f>FEB!F99</f>
        <v>505.84061014701007</v>
      </c>
      <c r="E129" s="28">
        <f>FEB!G99</f>
        <v>81823</v>
      </c>
      <c r="F129" s="30">
        <f>FEB!H99</f>
        <v>223.71900321425517</v>
      </c>
      <c r="H129" s="28">
        <f>FEB!C100</f>
        <v>4643925</v>
      </c>
      <c r="I129" s="28">
        <f>FEB!E100</f>
        <v>13726</v>
      </c>
      <c r="J129" s="30">
        <f>FEB!F100</f>
        <v>338.3305405799213</v>
      </c>
      <c r="K129" s="28">
        <f>FEB!G100</f>
        <v>19243</v>
      </c>
      <c r="L129" s="30">
        <f>FEB!H100</f>
        <v>241.33061372966793</v>
      </c>
    </row>
    <row r="130" spans="1:17" ht="12.75">
      <c r="A130" s="24" t="s">
        <v>56</v>
      </c>
      <c r="B130" s="28">
        <f>MAR!C99</f>
        <v>18193225</v>
      </c>
      <c r="C130" s="28">
        <f>MAR!E99</f>
        <v>36089</v>
      </c>
      <c r="D130" s="30">
        <f>MAR!F99</f>
        <v>504.12106181939095</v>
      </c>
      <c r="E130" s="28">
        <f>MAR!G99</f>
        <v>81384</v>
      </c>
      <c r="F130" s="30">
        <f>MAR!H99</f>
        <v>223.5479332546938</v>
      </c>
      <c r="H130" s="28">
        <f>MAR!C100</f>
        <v>4561421</v>
      </c>
      <c r="I130" s="28">
        <f>MAR!E100</f>
        <v>13558</v>
      </c>
      <c r="J130" s="30">
        <f>MAR!F100</f>
        <v>336.4376014161381</v>
      </c>
      <c r="K130" s="28">
        <f>MAR!G100</f>
        <v>18950</v>
      </c>
      <c r="L130" s="30">
        <f>MAR!H100</f>
        <v>240.70823218997361</v>
      </c>
      <c r="Q130" s="19"/>
    </row>
    <row r="131" spans="1:17" ht="12.75">
      <c r="A131" s="24" t="s">
        <v>57</v>
      </c>
      <c r="B131" s="28">
        <f>APR!C99</f>
        <v>18005202</v>
      </c>
      <c r="C131" s="28">
        <f>APR!E99</f>
        <v>35815</v>
      </c>
      <c r="D131" s="30">
        <f>APR!F99</f>
        <v>502.7279631439341</v>
      </c>
      <c r="E131" s="28">
        <f>APR!G99</f>
        <v>80843</v>
      </c>
      <c r="F131" s="30">
        <f>APR!H99</f>
        <v>222.71813267691698</v>
      </c>
      <c r="H131" s="28">
        <f>APR!C100</f>
        <v>4540524</v>
      </c>
      <c r="I131" s="28">
        <f>APR!E100</f>
        <v>13581</v>
      </c>
      <c r="J131" s="30">
        <f>APR!F100</f>
        <v>334.329136293351</v>
      </c>
      <c r="K131" s="28">
        <f>APR!G100</f>
        <v>18851</v>
      </c>
      <c r="L131" s="30">
        <f>APR!H100</f>
        <v>240.86382685268686</v>
      </c>
      <c r="Q131" s="19"/>
    </row>
    <row r="132" spans="1:17" ht="12.75">
      <c r="A132" s="24" t="s">
        <v>58</v>
      </c>
      <c r="B132" s="28">
        <f>MAY!C99</f>
        <v>18049614</v>
      </c>
      <c r="C132" s="28">
        <f>MAY!E99</f>
        <v>35791</v>
      </c>
      <c r="D132" s="30">
        <f>MAY!F99</f>
        <v>504.30594283479087</v>
      </c>
      <c r="E132" s="28">
        <f>MAY!G99</f>
        <v>80692</v>
      </c>
      <c r="F132" s="30">
        <f>MAY!H99</f>
        <v>223.68529717939822</v>
      </c>
      <c r="H132" s="28">
        <f>MAY!C100</f>
        <v>4552022</v>
      </c>
      <c r="I132" s="28">
        <f>MAY!E100</f>
        <v>13618</v>
      </c>
      <c r="J132" s="30">
        <f>MAY!F100</f>
        <v>334.2650903216331</v>
      </c>
      <c r="K132" s="28">
        <f>MAY!G100</f>
        <v>18877</v>
      </c>
      <c r="L132" s="30">
        <f>MAY!H100</f>
        <v>241.14117709381787</v>
      </c>
      <c r="Q132" s="19"/>
    </row>
    <row r="133" spans="1:17" ht="12.75">
      <c r="A133" s="24" t="s">
        <v>59</v>
      </c>
      <c r="B133" s="28">
        <f>JUN!C99</f>
        <v>0</v>
      </c>
      <c r="C133" s="28">
        <f>JUN!E99</f>
        <v>0</v>
      </c>
      <c r="D133" s="30" t="e">
        <f>JUN!F99</f>
        <v>#DIV/0!</v>
      </c>
      <c r="E133" s="28">
        <f>JUN!G99</f>
        <v>0</v>
      </c>
      <c r="F133" s="30" t="e">
        <f>JUN!H99</f>
        <v>#DIV/0!</v>
      </c>
      <c r="H133" s="28">
        <f>JUN!C100</f>
        <v>0</v>
      </c>
      <c r="I133" s="28">
        <f>JUN!E100</f>
        <v>0</v>
      </c>
      <c r="J133" s="30" t="e">
        <f>JUN!F100</f>
        <v>#DIV/0!</v>
      </c>
      <c r="K133" s="28">
        <f>JUN!G100</f>
        <v>0</v>
      </c>
      <c r="L133" s="30" t="e">
        <f>JUN!H100</f>
        <v>#DIV/0!</v>
      </c>
      <c r="Q133" s="19" t="s">
        <v>96</v>
      </c>
    </row>
    <row r="134" spans="1:17" ht="12.75">
      <c r="A134" s="29" t="s">
        <v>47</v>
      </c>
      <c r="B134" s="20">
        <f>SUM(B122:B133)/COUNTIF(B122:B133,"&lt;&gt;0")</f>
        <v>18499329.09090909</v>
      </c>
      <c r="C134" s="20">
        <f>SUM(C122:C133)/COUNTIF(C122:C133,"&lt;&gt;0")</f>
        <v>36951.27272727273</v>
      </c>
      <c r="D134" s="30">
        <f>B134/C134</f>
        <v>500.6411883955282</v>
      </c>
      <c r="E134" s="28">
        <f>SUM(E122:E133)/COUNTIF(E122:E133,"&lt;&gt;0")</f>
        <v>83234.72727272728</v>
      </c>
      <c r="F134" s="30">
        <f>B134/E134</f>
        <v>222.25493729671396</v>
      </c>
      <c r="H134" s="20">
        <f>SUM(H122:H133)/COUNTIF(H122:H133,"&lt;&gt;0")</f>
        <v>4606339.181818182</v>
      </c>
      <c r="I134" s="20">
        <f>SUM(I122:I133)/COUNTIF(I122:I133,"&lt;&gt;0")</f>
        <v>13723.90909090909</v>
      </c>
      <c r="J134" s="30">
        <f>H134/I134</f>
        <v>335.6433761915171</v>
      </c>
      <c r="K134" s="28">
        <f>SUM(K122:K133)/COUNTIF(K122:K133,"&lt;&gt;0")</f>
        <v>19295</v>
      </c>
      <c r="L134" s="30">
        <f>H134/K134</f>
        <v>238.7322716671771</v>
      </c>
      <c r="Q134" s="19"/>
    </row>
    <row r="135" spans="17:19" ht="12.75">
      <c r="Q135" s="18" t="s">
        <v>4</v>
      </c>
      <c r="S135" s="19" t="s">
        <v>81</v>
      </c>
    </row>
    <row r="136" spans="17:19" ht="12.75">
      <c r="Q136" s="18" t="s">
        <v>22</v>
      </c>
      <c r="S136" s="19" t="s">
        <v>82</v>
      </c>
    </row>
    <row r="137" spans="1:19" ht="12.75">
      <c r="A137" s="31" t="s">
        <v>73</v>
      </c>
      <c r="Q137" s="18" t="s">
        <v>34</v>
      </c>
      <c r="S137" s="19" t="s">
        <v>83</v>
      </c>
    </row>
    <row r="138" spans="17:19" ht="12.75">
      <c r="Q138" s="18" t="s">
        <v>23</v>
      </c>
      <c r="S138" s="19" t="s">
        <v>84</v>
      </c>
    </row>
    <row r="139" spans="17:19" ht="12.75"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86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JUL!E130</f>
        <v>4581905</v>
      </c>
      <c r="D142" s="28">
        <f>JUL!E131</f>
        <v>2155575</v>
      </c>
      <c r="E142" s="28">
        <f>JUL!E132</f>
        <v>1645479</v>
      </c>
      <c r="F142" s="28">
        <f>JUL!E133</f>
        <v>9116</v>
      </c>
      <c r="G142" s="28">
        <f>JUL!E134</f>
        <v>771735</v>
      </c>
      <c r="H142" s="2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AUG!E130</f>
        <v>4565584</v>
      </c>
      <c r="D143" s="28">
        <f>AUG!E131</f>
        <v>2146418</v>
      </c>
      <c r="E143" s="28">
        <f>AUG!E132</f>
        <v>1636150</v>
      </c>
      <c r="F143" s="28">
        <f>AUG!E133</f>
        <v>16366</v>
      </c>
      <c r="G143" s="28">
        <f>AUG!E134</f>
        <v>766650</v>
      </c>
      <c r="H143" s="2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SEP!E130</f>
        <v>4543138</v>
      </c>
      <c r="D144" s="28">
        <f>SEP!E131</f>
        <v>2146750</v>
      </c>
      <c r="E144" s="28">
        <f>SEP!E132</f>
        <v>1628356</v>
      </c>
      <c r="F144" s="28">
        <f>SEP!E133</f>
        <v>13812</v>
      </c>
      <c r="G144" s="28">
        <f>SEP!E134</f>
        <v>754220</v>
      </c>
      <c r="H144" s="2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OCT!E130</f>
        <v>4680953</v>
      </c>
      <c r="D145" s="28">
        <f>OCT!E131</f>
        <v>2227471</v>
      </c>
      <c r="E145" s="28">
        <f>OCT!E132</f>
        <v>1673368</v>
      </c>
      <c r="F145" s="28">
        <f>OCT!E133</f>
        <v>11658</v>
      </c>
      <c r="G145" s="28">
        <f>OCT!E134</f>
        <v>768456</v>
      </c>
      <c r="H145" s="2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NOV!E130</f>
        <v>4692828</v>
      </c>
      <c r="D146" s="28">
        <f>NOV!E131</f>
        <v>2237325</v>
      </c>
      <c r="E146" s="28">
        <f>NOV!E132</f>
        <v>1681649</v>
      </c>
      <c r="F146" s="28">
        <f>NOV!E133</f>
        <v>7006</v>
      </c>
      <c r="G146" s="28">
        <f>NOV!E134</f>
        <v>766848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DEC!E130</f>
        <v>4673989</v>
      </c>
      <c r="D147" s="28">
        <f>DEC!E131</f>
        <v>2240749</v>
      </c>
      <c r="E147" s="28">
        <f>DEC!E132</f>
        <v>1649705</v>
      </c>
      <c r="F147" s="28">
        <f>DEC!E133</f>
        <v>12410</v>
      </c>
      <c r="G147" s="28">
        <f>DEC!E134</f>
        <v>771125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JAN!E130</f>
        <v>4633442</v>
      </c>
      <c r="D148" s="28">
        <f>JAN!E131</f>
        <v>2230949</v>
      </c>
      <c r="E148" s="28">
        <f>JAN!E132</f>
        <v>1631534</v>
      </c>
      <c r="F148" s="28">
        <f>JAN!E133</f>
        <v>10180</v>
      </c>
      <c r="G148" s="28">
        <f>JAN!E134</f>
        <v>760779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FEB!E130</f>
        <v>4643925</v>
      </c>
      <c r="D149" s="28">
        <f>FEB!E131</f>
        <v>2234379</v>
      </c>
      <c r="E149" s="28">
        <f>FEB!E132</f>
        <v>1626168</v>
      </c>
      <c r="F149" s="28">
        <f>FEB!E133</f>
        <v>11632</v>
      </c>
      <c r="G149" s="28">
        <f>FEB!E134</f>
        <v>771746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MAR!E130</f>
        <v>4561421</v>
      </c>
      <c r="D150" s="28">
        <f>MAR!E131</f>
        <v>2225468</v>
      </c>
      <c r="E150" s="28">
        <f>MAR!E132</f>
        <v>1571406</v>
      </c>
      <c r="F150" s="28">
        <f>MAR!E133</f>
        <v>6889</v>
      </c>
      <c r="G150" s="28">
        <f>MAR!E134</f>
        <v>757658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APR!E130</f>
        <v>4540524</v>
      </c>
      <c r="D151" s="28">
        <f>APR!E131</f>
        <v>2232303</v>
      </c>
      <c r="E151" s="28">
        <f>APR!E132</f>
        <v>1526544</v>
      </c>
      <c r="F151" s="28">
        <f>APR!E133</f>
        <v>6532</v>
      </c>
      <c r="G151" s="28">
        <f>APR!E134</f>
        <v>775145</v>
      </c>
      <c r="H151" s="28"/>
    </row>
    <row r="152" spans="1:8" ht="12.75">
      <c r="A152" s="24" t="s">
        <v>58</v>
      </c>
      <c r="C152" s="28">
        <f>MAY!E130</f>
        <v>4552022</v>
      </c>
      <c r="D152" s="28">
        <f>MAY!E131</f>
        <v>2238667</v>
      </c>
      <c r="E152" s="28">
        <f>MAY!E132</f>
        <v>1510990</v>
      </c>
      <c r="F152" s="28">
        <f>MAY!E133</f>
        <v>9745</v>
      </c>
      <c r="G152" s="28">
        <f>MAY!E134</f>
        <v>792620</v>
      </c>
      <c r="H152" s="28"/>
    </row>
    <row r="153" spans="1:8" ht="12.75">
      <c r="A153" s="24" t="s">
        <v>59</v>
      </c>
      <c r="C153" s="28">
        <f>JUN!E130</f>
        <v>0</v>
      </c>
      <c r="D153" s="28">
        <f>JUN!E131</f>
        <v>0</v>
      </c>
      <c r="E153" s="28">
        <f>JUN!E132</f>
        <v>0</v>
      </c>
      <c r="F153" s="28">
        <f>JUN!E133</f>
        <v>0</v>
      </c>
      <c r="G153" s="28">
        <f>JUN!E134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4606339.181818182</v>
      </c>
      <c r="D154" s="33">
        <f>SUM(D142:D153)/COUNTIF(D142:D153,"&lt;&gt;0")</f>
        <v>2210550.3636363638</v>
      </c>
      <c r="E154" s="33">
        <f>SUM(E142:E153)/COUNTIF(E142:E153,"&lt;&gt;0")</f>
        <v>1616486.2727272727</v>
      </c>
      <c r="F154" s="33">
        <f>SUM(F142:F153)/COUNTIF(F142:F153,"&lt;&gt;0")</f>
        <v>10486</v>
      </c>
      <c r="G154" s="33">
        <f>SUM(G142:G153)/COUNTIF(G142:G153,"&lt;&gt;0")</f>
        <v>768816.5454545454</v>
      </c>
      <c r="H154" s="33"/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25">
      <selection activeCell="A1" sqref="A1"/>
    </sheetView>
  </sheetViews>
  <sheetFormatPr defaultColWidth="9.140625" defaultRowHeight="12.75"/>
  <cols>
    <col min="2" max="2" width="10.140625" style="0" customWidth="1"/>
    <col min="8" max="8" width="10.8515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JUL!B6</f>
        <v>4196</v>
      </c>
      <c r="C5" s="20">
        <f>JUL!C6</f>
        <v>4</v>
      </c>
      <c r="D5" s="20">
        <f>JUL!D6</f>
        <v>1170</v>
      </c>
      <c r="E5" s="20">
        <f>JUL!E6</f>
        <v>3385</v>
      </c>
      <c r="F5" s="20">
        <f>JUL!F6</f>
        <v>70</v>
      </c>
      <c r="G5" s="20">
        <f>JUL!G6</f>
        <v>38987</v>
      </c>
      <c r="H5" s="20">
        <f aca="true" t="shared" si="0" ref="H5:H16">SUM(B5:G5)</f>
        <v>47812</v>
      </c>
    </row>
    <row r="6" spans="1:8" ht="12.75">
      <c r="A6" s="24" t="s">
        <v>49</v>
      </c>
      <c r="B6" s="20">
        <f>AUG!B6</f>
        <v>4130</v>
      </c>
      <c r="C6" s="20">
        <f>AUG!C6</f>
        <v>4</v>
      </c>
      <c r="D6" s="20">
        <f>AUG!D6</f>
        <v>1120</v>
      </c>
      <c r="E6" s="20">
        <f>AUG!E6</f>
        <v>3392</v>
      </c>
      <c r="F6" s="20">
        <f>AUG!F6</f>
        <v>67</v>
      </c>
      <c r="G6" s="20">
        <f>AUG!G6</f>
        <v>38600</v>
      </c>
      <c r="H6" s="20">
        <f t="shared" si="0"/>
        <v>47313</v>
      </c>
    </row>
    <row r="7" spans="1:8" ht="12.75">
      <c r="A7" s="24" t="s">
        <v>50</v>
      </c>
      <c r="B7" s="20">
        <f>SEP!B6</f>
        <v>4192</v>
      </c>
      <c r="C7" s="20">
        <f>SEP!C6</f>
        <v>4</v>
      </c>
      <c r="D7" s="20">
        <f>SEP!D6</f>
        <v>1096</v>
      </c>
      <c r="E7" s="20">
        <f>SEP!E6</f>
        <v>3369</v>
      </c>
      <c r="F7" s="20">
        <f>SEP!F6</f>
        <v>67</v>
      </c>
      <c r="G7" s="20">
        <f>SEP!G6</f>
        <v>38327</v>
      </c>
      <c r="H7" s="20">
        <f t="shared" si="0"/>
        <v>47055</v>
      </c>
    </row>
    <row r="8" spans="1:8" ht="12.75">
      <c r="A8" s="24" t="s">
        <v>51</v>
      </c>
      <c r="B8" s="20">
        <f>OCT!B6</f>
        <v>4121</v>
      </c>
      <c r="C8" s="20">
        <f>OCT!C6</f>
        <v>7</v>
      </c>
      <c r="D8" s="20">
        <f>OCT!D6</f>
        <v>1116</v>
      </c>
      <c r="E8" s="20">
        <f>OCT!E6</f>
        <v>3372</v>
      </c>
      <c r="F8" s="20">
        <f>OCT!F6</f>
        <v>68</v>
      </c>
      <c r="G8" s="20">
        <f>OCT!G6</f>
        <v>38230</v>
      </c>
      <c r="H8" s="20">
        <f t="shared" si="0"/>
        <v>46914</v>
      </c>
    </row>
    <row r="9" spans="1:8" ht="12.75">
      <c r="A9" s="24" t="s">
        <v>52</v>
      </c>
      <c r="B9" s="20">
        <f>NOV!B6</f>
        <v>4103</v>
      </c>
      <c r="C9" s="20">
        <f>NOV!C6</f>
        <v>6</v>
      </c>
      <c r="D9" s="20">
        <f>NOV!D6</f>
        <v>1159</v>
      </c>
      <c r="E9" s="20">
        <f>NOV!E6</f>
        <v>3377</v>
      </c>
      <c r="F9" s="20">
        <f>NOV!F6</f>
        <v>69</v>
      </c>
      <c r="G9" s="20">
        <f>NOV!G6</f>
        <v>37964</v>
      </c>
      <c r="H9" s="20">
        <f t="shared" si="0"/>
        <v>46678</v>
      </c>
    </row>
    <row r="10" spans="1:8" ht="12.75">
      <c r="A10" s="24" t="s">
        <v>53</v>
      </c>
      <c r="B10" s="20">
        <f>DEC!B6</f>
        <v>3678</v>
      </c>
      <c r="C10" s="20">
        <f>DEC!C6</f>
        <v>9</v>
      </c>
      <c r="D10" s="20">
        <f>DEC!D6</f>
        <v>1176</v>
      </c>
      <c r="E10" s="20">
        <f>DEC!E6</f>
        <v>3362</v>
      </c>
      <c r="F10" s="20">
        <f>DEC!F6</f>
        <v>65</v>
      </c>
      <c r="G10" s="20">
        <f>DEC!G6</f>
        <v>37370</v>
      </c>
      <c r="H10" s="20">
        <f t="shared" si="0"/>
        <v>45660</v>
      </c>
    </row>
    <row r="11" spans="1:8" ht="12.75">
      <c r="A11" s="24" t="s">
        <v>54</v>
      </c>
      <c r="B11" s="20">
        <f>JAN!B6</f>
        <v>3896</v>
      </c>
      <c r="C11" s="20">
        <f>JAN!C6</f>
        <v>9</v>
      </c>
      <c r="D11" s="20">
        <f>JAN!D6</f>
        <v>1152</v>
      </c>
      <c r="E11" s="20">
        <f>JAN!E6</f>
        <v>3360</v>
      </c>
      <c r="F11" s="20">
        <f>JAN!F6</f>
        <v>63</v>
      </c>
      <c r="G11" s="20">
        <f>JAN!G6</f>
        <v>37121</v>
      </c>
      <c r="H11" s="20">
        <f t="shared" si="0"/>
        <v>45601</v>
      </c>
    </row>
    <row r="12" spans="1:8" ht="12.75">
      <c r="A12" s="24" t="s">
        <v>55</v>
      </c>
      <c r="B12" s="20">
        <f>FEB!B6</f>
        <v>3814</v>
      </c>
      <c r="C12" s="20">
        <f>FEB!C6</f>
        <v>10</v>
      </c>
      <c r="D12" s="20">
        <f>FEB!D6</f>
        <v>1105</v>
      </c>
      <c r="E12" s="20">
        <f>FEB!E6</f>
        <v>3326</v>
      </c>
      <c r="F12" s="20">
        <f>FEB!F6</f>
        <v>65</v>
      </c>
      <c r="G12" s="20">
        <f>FEB!G6</f>
        <v>36644</v>
      </c>
      <c r="H12" s="20">
        <f t="shared" si="0"/>
        <v>44964</v>
      </c>
    </row>
    <row r="13" spans="1:8" ht="12.75">
      <c r="A13" s="24" t="s">
        <v>56</v>
      </c>
      <c r="B13" s="20">
        <f>MAR!B6</f>
        <v>3667</v>
      </c>
      <c r="C13" s="20">
        <f>MAR!C6</f>
        <v>13</v>
      </c>
      <c r="D13" s="20">
        <f>MAR!D6</f>
        <v>1078</v>
      </c>
      <c r="E13" s="20">
        <f>MAR!E6</f>
        <v>3327</v>
      </c>
      <c r="F13" s="20">
        <f>MAR!F6</f>
        <v>63</v>
      </c>
      <c r="G13" s="20">
        <f>MAR!G6</f>
        <v>36875</v>
      </c>
      <c r="H13" s="20">
        <f t="shared" si="0"/>
        <v>45023</v>
      </c>
    </row>
    <row r="14" spans="1:8" ht="12.75">
      <c r="A14" s="24" t="s">
        <v>57</v>
      </c>
      <c r="B14" s="20">
        <f>APR!B6</f>
        <v>3660</v>
      </c>
      <c r="C14" s="20">
        <f>APR!C6</f>
        <v>15</v>
      </c>
      <c r="D14" s="20">
        <f>APR!D6</f>
        <v>1133</v>
      </c>
      <c r="E14" s="20">
        <f>APR!E6</f>
        <v>3322</v>
      </c>
      <c r="F14" s="20">
        <f>APR!F6</f>
        <v>64</v>
      </c>
      <c r="G14" s="20">
        <f>APR!G6</f>
        <v>37397</v>
      </c>
      <c r="H14" s="20">
        <f t="shared" si="0"/>
        <v>45591</v>
      </c>
    </row>
    <row r="15" spans="1:8" ht="12.75">
      <c r="A15" s="24" t="s">
        <v>58</v>
      </c>
      <c r="B15" s="20">
        <f>MAY!B6</f>
        <v>3568</v>
      </c>
      <c r="C15" s="20">
        <f>MAY!C6</f>
        <v>12</v>
      </c>
      <c r="D15" s="20">
        <f>MAY!D6</f>
        <v>1119</v>
      </c>
      <c r="E15" s="20">
        <f>MAY!E6</f>
        <v>3341</v>
      </c>
      <c r="F15" s="20">
        <f>MAY!F6</f>
        <v>65</v>
      </c>
      <c r="G15" s="20">
        <f>MAY!G6</f>
        <v>37403</v>
      </c>
      <c r="H15" s="20">
        <f t="shared" si="0"/>
        <v>45508</v>
      </c>
    </row>
    <row r="16" spans="1:8" ht="12.75">
      <c r="A16" s="24" t="s">
        <v>59</v>
      </c>
      <c r="B16" s="20">
        <f>JUN!B6</f>
        <v>0</v>
      </c>
      <c r="C16" s="20">
        <f>JUN!C6</f>
        <v>0</v>
      </c>
      <c r="D16" s="20">
        <f>JUN!D6</f>
        <v>0</v>
      </c>
      <c r="E16" s="20">
        <f>JUN!E6</f>
        <v>0</v>
      </c>
      <c r="F16" s="20">
        <f>JUN!F6</f>
        <v>0</v>
      </c>
      <c r="G16" s="20">
        <f>JUN!G6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3911.3636363636365</v>
      </c>
      <c r="C17" s="20">
        <f t="shared" si="1"/>
        <v>8.454545454545455</v>
      </c>
      <c r="D17" s="20">
        <f t="shared" si="1"/>
        <v>1129.4545454545455</v>
      </c>
      <c r="E17" s="20">
        <f t="shared" si="1"/>
        <v>3357.5454545454545</v>
      </c>
      <c r="F17" s="20">
        <f t="shared" si="1"/>
        <v>66</v>
      </c>
      <c r="G17" s="20">
        <f t="shared" si="1"/>
        <v>37719.818181818184</v>
      </c>
      <c r="H17" s="20">
        <f t="shared" si="1"/>
        <v>46192.63636363636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JUL!B17</f>
        <v>1297</v>
      </c>
      <c r="C21" s="23">
        <f>JUL!C17</f>
        <v>1</v>
      </c>
      <c r="D21" s="23">
        <f>JUL!D17</f>
        <v>1156</v>
      </c>
      <c r="E21" s="23">
        <f>JUL!E17</f>
        <v>3247</v>
      </c>
      <c r="F21" s="23">
        <f>JUL!F17</f>
        <v>62</v>
      </c>
      <c r="G21" s="23">
        <f>JUL!G17</f>
        <v>19079</v>
      </c>
      <c r="H21" s="20">
        <f aca="true" t="shared" si="2" ref="H21:H32">SUM(B21:G21)</f>
        <v>24842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AUG!B17</f>
        <v>1274</v>
      </c>
      <c r="C22" s="23">
        <f>AUG!C17</f>
        <v>1</v>
      </c>
      <c r="D22" s="23">
        <f>AUG!D17</f>
        <v>1105</v>
      </c>
      <c r="E22" s="23">
        <f>AUG!E17</f>
        <v>3254</v>
      </c>
      <c r="F22" s="23">
        <f>AUG!F17</f>
        <v>60</v>
      </c>
      <c r="G22" s="23">
        <f>AUG!G17</f>
        <v>18891</v>
      </c>
      <c r="H22" s="20">
        <f t="shared" si="2"/>
        <v>24585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SEP!B17</f>
        <v>1295</v>
      </c>
      <c r="C23" s="23">
        <f>SEP!C17</f>
        <v>1</v>
      </c>
      <c r="D23" s="23">
        <f>SEP!D17</f>
        <v>1082</v>
      </c>
      <c r="E23" s="23">
        <f>SEP!E17</f>
        <v>3243</v>
      </c>
      <c r="F23" s="23">
        <f>SEP!F17</f>
        <v>60</v>
      </c>
      <c r="G23" s="23">
        <f>SEP!G17</f>
        <v>18776</v>
      </c>
      <c r="H23" s="20">
        <f t="shared" si="2"/>
        <v>24457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OCT!B17</f>
        <v>1279</v>
      </c>
      <c r="C24" s="23">
        <f>OCT!C17</f>
        <v>2</v>
      </c>
      <c r="D24" s="23">
        <f>OCT!D17</f>
        <v>1104</v>
      </c>
      <c r="E24" s="23">
        <f>OCT!E17</f>
        <v>3241</v>
      </c>
      <c r="F24" s="23">
        <f>OCT!F17</f>
        <v>61</v>
      </c>
      <c r="G24" s="23">
        <f>OCT!G17</f>
        <v>18648</v>
      </c>
      <c r="H24" s="20">
        <f t="shared" si="2"/>
        <v>24335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NOV!B17</f>
        <v>1278</v>
      </c>
      <c r="C25" s="20">
        <f>NOV!C17</f>
        <v>2</v>
      </c>
      <c r="D25" s="20">
        <f>NOV!D17</f>
        <v>1145</v>
      </c>
      <c r="E25" s="20">
        <f>NOV!E17</f>
        <v>3236</v>
      </c>
      <c r="F25" s="20">
        <f>NOV!F17</f>
        <v>62</v>
      </c>
      <c r="G25" s="20">
        <f>NOV!G17</f>
        <v>18476</v>
      </c>
      <c r="H25" s="20">
        <f t="shared" si="2"/>
        <v>24199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DEC!B17</f>
        <v>1234</v>
      </c>
      <c r="C26" s="20">
        <f>DEC!C17</f>
        <v>2</v>
      </c>
      <c r="D26" s="20">
        <f>DEC!D17</f>
        <v>1160</v>
      </c>
      <c r="E26" s="20">
        <f>DEC!E17</f>
        <v>3229</v>
      </c>
      <c r="F26" s="20">
        <f>DEC!F17</f>
        <v>59</v>
      </c>
      <c r="G26" s="20">
        <f>DEC!G17</f>
        <v>18236</v>
      </c>
      <c r="H26" s="20">
        <f t="shared" si="2"/>
        <v>23920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JAN!B17</f>
        <v>1215</v>
      </c>
      <c r="C27" s="20">
        <f>JAN!C17</f>
        <v>2</v>
      </c>
      <c r="D27" s="20">
        <f>JAN!D17</f>
        <v>1134</v>
      </c>
      <c r="E27" s="20">
        <f>JAN!E17</f>
        <v>3234</v>
      </c>
      <c r="F27" s="20">
        <f>JAN!F17</f>
        <v>56</v>
      </c>
      <c r="G27" s="20">
        <f>JAN!G17</f>
        <v>18092</v>
      </c>
      <c r="H27" s="20">
        <f t="shared" si="2"/>
        <v>23733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FEB!B17</f>
        <v>1192</v>
      </c>
      <c r="C28" s="20">
        <f>FEB!C17</f>
        <v>2</v>
      </c>
      <c r="D28" s="20">
        <f>FEB!D17</f>
        <v>1089</v>
      </c>
      <c r="E28" s="20">
        <f>FEB!E17</f>
        <v>3207</v>
      </c>
      <c r="F28" s="20">
        <f>FEB!F17</f>
        <v>58</v>
      </c>
      <c r="G28" s="20">
        <f>FEB!G17</f>
        <v>17965</v>
      </c>
      <c r="H28" s="20">
        <f t="shared" si="2"/>
        <v>23513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MAR!B17</f>
        <v>1155</v>
      </c>
      <c r="C29" s="20">
        <f>MAR!C17</f>
        <v>3</v>
      </c>
      <c r="D29" s="20">
        <f>MAR!D17</f>
        <v>1061</v>
      </c>
      <c r="E29" s="20">
        <f>MAR!E17</f>
        <v>3205</v>
      </c>
      <c r="F29" s="20">
        <f>MAR!F17</f>
        <v>58</v>
      </c>
      <c r="G29" s="20">
        <f>MAR!G17</f>
        <v>18044</v>
      </c>
      <c r="H29" s="20">
        <f t="shared" si="2"/>
        <v>23526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APR!B17</f>
        <v>1156</v>
      </c>
      <c r="C30" s="20">
        <f>APR!C17</f>
        <v>3</v>
      </c>
      <c r="D30" s="20">
        <f>APR!D17</f>
        <v>1116</v>
      </c>
      <c r="E30" s="20">
        <f>APR!E17</f>
        <v>3203</v>
      </c>
      <c r="F30" s="20">
        <f>APR!F17</f>
        <v>59</v>
      </c>
      <c r="G30" s="20">
        <f>APR!G17</f>
        <v>18218</v>
      </c>
      <c r="H30" s="20">
        <f t="shared" si="2"/>
        <v>23755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MAY!B17</f>
        <v>1121</v>
      </c>
      <c r="C31" s="20">
        <f>MAY!C17</f>
        <v>3</v>
      </c>
      <c r="D31" s="20">
        <f>MAY!D17</f>
        <v>1103</v>
      </c>
      <c r="E31" s="20">
        <f>MAY!E17</f>
        <v>3226</v>
      </c>
      <c r="F31" s="20">
        <f>MAY!F17</f>
        <v>60</v>
      </c>
      <c r="G31" s="20">
        <f>MAY!G17</f>
        <v>18224</v>
      </c>
      <c r="H31" s="20">
        <f t="shared" si="2"/>
        <v>23737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JUN!B17</f>
        <v>0</v>
      </c>
      <c r="C32" s="20">
        <f>JUN!C17</f>
        <v>0</v>
      </c>
      <c r="D32" s="20">
        <f>JUN!D17</f>
        <v>0</v>
      </c>
      <c r="E32" s="20">
        <f>JUN!E17</f>
        <v>0</v>
      </c>
      <c r="F32" s="20">
        <f>JUN!F17</f>
        <v>0</v>
      </c>
      <c r="G32" s="20">
        <f>JUN!G17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1226.909090909091</v>
      </c>
      <c r="C33" s="20">
        <f t="shared" si="3"/>
        <v>2</v>
      </c>
      <c r="D33" s="20">
        <f t="shared" si="3"/>
        <v>1114.090909090909</v>
      </c>
      <c r="E33" s="20">
        <f t="shared" si="3"/>
        <v>3229.5454545454545</v>
      </c>
      <c r="F33" s="20">
        <f t="shared" si="3"/>
        <v>59.54545454545455</v>
      </c>
      <c r="G33" s="20">
        <f t="shared" si="3"/>
        <v>18422.636363636364</v>
      </c>
      <c r="H33" s="20">
        <f t="shared" si="3"/>
        <v>24054.727272727272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JUL!B28</f>
        <v>957962</v>
      </c>
      <c r="C37" s="20">
        <f>JUL!C28</f>
        <v>1107</v>
      </c>
      <c r="D37" s="20">
        <f>JUL!D28</f>
        <v>352194</v>
      </c>
      <c r="E37" s="20">
        <f>JUL!E28</f>
        <v>711661</v>
      </c>
      <c r="F37" s="20">
        <f>JUL!F28</f>
        <v>20580</v>
      </c>
      <c r="G37" s="20">
        <f>JUL!G28</f>
        <v>8876780</v>
      </c>
      <c r="H37" s="20">
        <f aca="true" t="shared" si="4" ref="H37:H48">SUM(B37:G37)</f>
        <v>10920284</v>
      </c>
    </row>
    <row r="38" spans="1:8" ht="12.75">
      <c r="A38" s="24" t="s">
        <v>49</v>
      </c>
      <c r="B38" s="20">
        <f>AUG!B28</f>
        <v>938667</v>
      </c>
      <c r="C38" s="20">
        <f>AUG!C28</f>
        <v>726</v>
      </c>
      <c r="D38" s="20">
        <f>AUG!D28</f>
        <v>338526</v>
      </c>
      <c r="E38" s="20">
        <f>AUG!E28</f>
        <v>712914</v>
      </c>
      <c r="F38" s="20">
        <f>AUG!F28</f>
        <v>19934</v>
      </c>
      <c r="G38" s="20">
        <f>AUG!G28</f>
        <v>8808002</v>
      </c>
      <c r="H38" s="20">
        <f t="shared" si="4"/>
        <v>10818769</v>
      </c>
    </row>
    <row r="39" spans="1:17" ht="12.75">
      <c r="A39" s="24" t="s">
        <v>50</v>
      </c>
      <c r="B39" s="20">
        <f>SEP!B28</f>
        <v>949886</v>
      </c>
      <c r="C39" s="20">
        <f>SEP!C28</f>
        <v>763</v>
      </c>
      <c r="D39" s="20">
        <f>SEP!D28</f>
        <v>332265</v>
      </c>
      <c r="E39" s="20">
        <f>SEP!E28</f>
        <v>709226</v>
      </c>
      <c r="F39" s="20">
        <f>SEP!F28</f>
        <v>19805</v>
      </c>
      <c r="G39" s="20">
        <f>SEP!G28</f>
        <v>8767644</v>
      </c>
      <c r="H39" s="20">
        <f t="shared" si="4"/>
        <v>10779589</v>
      </c>
      <c r="Q39" s="19"/>
    </row>
    <row r="40" spans="1:17" ht="12.75">
      <c r="A40" s="24" t="s">
        <v>51</v>
      </c>
      <c r="B40" s="20">
        <f>OCT!B28</f>
        <v>973724</v>
      </c>
      <c r="C40" s="20">
        <f>OCT!C28</f>
        <v>1597</v>
      </c>
      <c r="D40" s="20">
        <f>OCT!D28</f>
        <v>349705</v>
      </c>
      <c r="E40" s="20">
        <f>OCT!E28</f>
        <v>737109</v>
      </c>
      <c r="F40" s="20">
        <f>OCT!F28</f>
        <v>21005</v>
      </c>
      <c r="G40" s="20">
        <f>OCT!G28</f>
        <v>9070894</v>
      </c>
      <c r="H40" s="20">
        <f t="shared" si="4"/>
        <v>11154034</v>
      </c>
      <c r="Q40" s="19"/>
    </row>
    <row r="41" spans="1:17" ht="12.75">
      <c r="A41" s="24" t="s">
        <v>52</v>
      </c>
      <c r="B41" s="20">
        <f>NOV!B28</f>
        <v>970489</v>
      </c>
      <c r="C41" s="20">
        <f>NOV!C28</f>
        <v>1919</v>
      </c>
      <c r="D41" s="20">
        <f>NOV!D28</f>
        <v>362994</v>
      </c>
      <c r="E41" s="20">
        <f>NOV!E28</f>
        <v>737661</v>
      </c>
      <c r="F41" s="20">
        <f>NOV!F28</f>
        <v>22057</v>
      </c>
      <c r="G41" s="20">
        <f>NOV!G28</f>
        <v>9014257</v>
      </c>
      <c r="H41" s="20">
        <f t="shared" si="4"/>
        <v>11109377</v>
      </c>
      <c r="Q41" s="19"/>
    </row>
    <row r="42" spans="1:17" ht="12.75">
      <c r="A42" s="24" t="s">
        <v>53</v>
      </c>
      <c r="B42" s="20">
        <f>DEC!B28</f>
        <v>939731</v>
      </c>
      <c r="C42" s="20">
        <f>DEC!C28</f>
        <v>2051</v>
      </c>
      <c r="D42" s="20">
        <f>DEC!D28</f>
        <v>369104</v>
      </c>
      <c r="E42" s="20">
        <f>DEC!E28</f>
        <v>733372</v>
      </c>
      <c r="F42" s="20">
        <f>DEC!F28</f>
        <v>20195</v>
      </c>
      <c r="G42" s="20">
        <f>DEC!G28</f>
        <v>8835856</v>
      </c>
      <c r="H42" s="20">
        <f t="shared" si="4"/>
        <v>10900309</v>
      </c>
      <c r="Q42" s="19"/>
    </row>
    <row r="43" spans="1:17" ht="12.75">
      <c r="A43" s="24" t="s">
        <v>54</v>
      </c>
      <c r="B43" s="20">
        <f>JAN!B28</f>
        <v>916018</v>
      </c>
      <c r="C43" s="20">
        <f>JAN!C28</f>
        <v>2234</v>
      </c>
      <c r="D43" s="20">
        <f>JAN!D28</f>
        <v>360488</v>
      </c>
      <c r="E43" s="20">
        <f>JAN!E28</f>
        <v>733715</v>
      </c>
      <c r="F43" s="20">
        <f>JAN!F28</f>
        <v>19285</v>
      </c>
      <c r="G43" s="20">
        <f>JAN!G28</f>
        <v>8739348</v>
      </c>
      <c r="H43" s="20">
        <f t="shared" si="4"/>
        <v>10771088</v>
      </c>
      <c r="Q43" s="19"/>
    </row>
    <row r="44" spans="1:17" ht="12.75">
      <c r="A44" s="24" t="s">
        <v>55</v>
      </c>
      <c r="B44" s="20">
        <f>FEB!B28</f>
        <v>894516</v>
      </c>
      <c r="C44" s="20">
        <f>FEB!C28</f>
        <v>2072</v>
      </c>
      <c r="D44" s="20">
        <f>FEB!D28</f>
        <v>346112</v>
      </c>
      <c r="E44" s="20">
        <f>FEB!E28</f>
        <v>723212</v>
      </c>
      <c r="F44" s="20">
        <f>FEB!F28</f>
        <v>20009</v>
      </c>
      <c r="G44" s="20">
        <f>FEB!G28</f>
        <v>8646390</v>
      </c>
      <c r="H44" s="20">
        <f t="shared" si="4"/>
        <v>10632311</v>
      </c>
      <c r="Q44" s="19"/>
    </row>
    <row r="45" spans="1:17" ht="12.75">
      <c r="A45" s="24" t="s">
        <v>56</v>
      </c>
      <c r="B45" s="20">
        <f>MAR!B28</f>
        <v>862215</v>
      </c>
      <c r="C45" s="20">
        <f>MAR!C28</f>
        <v>3051</v>
      </c>
      <c r="D45" s="20">
        <f>MAR!D28</f>
        <v>337123</v>
      </c>
      <c r="E45" s="20">
        <f>MAR!E28</f>
        <v>727278</v>
      </c>
      <c r="F45" s="20">
        <f>MAR!F28</f>
        <v>19765</v>
      </c>
      <c r="G45" s="20">
        <f>MAR!G28</f>
        <v>8694598</v>
      </c>
      <c r="H45" s="20">
        <f t="shared" si="4"/>
        <v>10644030</v>
      </c>
      <c r="Q45" s="19"/>
    </row>
    <row r="46" spans="1:17" ht="12.75">
      <c r="A46" s="24" t="s">
        <v>57</v>
      </c>
      <c r="B46" s="20">
        <f>APR!B28</f>
        <v>857323</v>
      </c>
      <c r="C46" s="20">
        <f>APR!C28</f>
        <v>4140</v>
      </c>
      <c r="D46" s="20">
        <f>APR!D28</f>
        <v>354203</v>
      </c>
      <c r="E46" s="20">
        <f>APR!E28</f>
        <v>722463</v>
      </c>
      <c r="F46" s="20">
        <f>APR!F28</f>
        <v>19594</v>
      </c>
      <c r="G46" s="20">
        <f>APR!G28</f>
        <v>8775313</v>
      </c>
      <c r="H46" s="20">
        <f t="shared" si="4"/>
        <v>10733036</v>
      </c>
      <c r="Q46" s="19"/>
    </row>
    <row r="47" spans="1:17" ht="12.75">
      <c r="A47" s="24" t="s">
        <v>58</v>
      </c>
      <c r="B47" s="20">
        <f>MAY!B28</f>
        <v>835193</v>
      </c>
      <c r="C47" s="20">
        <f>MAY!C28</f>
        <v>3316</v>
      </c>
      <c r="D47" s="20">
        <f>MAY!D28</f>
        <v>350029</v>
      </c>
      <c r="E47" s="20">
        <f>MAY!E28</f>
        <v>726063</v>
      </c>
      <c r="F47" s="20">
        <f>MAY!F28</f>
        <v>20000</v>
      </c>
      <c r="G47" s="20">
        <f>MAY!G28</f>
        <v>8806049</v>
      </c>
      <c r="H47" s="20">
        <f t="shared" si="4"/>
        <v>10740650</v>
      </c>
      <c r="Q47" s="19"/>
    </row>
    <row r="48" spans="1:17" ht="12.75">
      <c r="A48" s="24" t="s">
        <v>59</v>
      </c>
      <c r="B48" s="20">
        <f>JUN!B28</f>
        <v>0</v>
      </c>
      <c r="C48" s="20">
        <f>JUN!C28</f>
        <v>0</v>
      </c>
      <c r="D48" s="20">
        <f>JUN!D28</f>
        <v>0</v>
      </c>
      <c r="E48" s="20">
        <f>JUN!E28</f>
        <v>0</v>
      </c>
      <c r="F48" s="20">
        <f>JUN!F28</f>
        <v>0</v>
      </c>
      <c r="G48" s="20">
        <f>JUN!G28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917793.0909090909</v>
      </c>
      <c r="C49" s="20">
        <f t="shared" si="5"/>
        <v>2088.7272727272725</v>
      </c>
      <c r="D49" s="20">
        <f t="shared" si="5"/>
        <v>350249.36363636365</v>
      </c>
      <c r="E49" s="20">
        <f t="shared" si="5"/>
        <v>724970.3636363636</v>
      </c>
      <c r="F49" s="20">
        <f t="shared" si="5"/>
        <v>20202.636363636364</v>
      </c>
      <c r="G49" s="20">
        <f t="shared" si="5"/>
        <v>8821375.545454545</v>
      </c>
      <c r="H49" s="20">
        <f t="shared" si="5"/>
        <v>10836679.727272727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7" t="s">
        <v>19</v>
      </c>
      <c r="D55" s="48"/>
      <c r="E55" s="49"/>
      <c r="G55" s="47" t="s">
        <v>23</v>
      </c>
      <c r="H55" s="48"/>
      <c r="I55" s="49"/>
      <c r="K55" s="47" t="s">
        <v>24</v>
      </c>
      <c r="L55" s="48"/>
      <c r="M55" s="49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JUL!E42</f>
        <v>24842</v>
      </c>
      <c r="D58" s="28">
        <f>JUL!E43</f>
        <v>47812</v>
      </c>
      <c r="E58" s="30">
        <f>JUL!E44</f>
        <v>1.9246437484904597</v>
      </c>
      <c r="G58" s="28">
        <f>JUL!E47</f>
        <v>19079</v>
      </c>
      <c r="H58" s="28">
        <f>JUL!E48</f>
        <v>38987</v>
      </c>
      <c r="I58" s="30">
        <f>JUL!E49</f>
        <v>2.0434509146181665</v>
      </c>
      <c r="K58" s="28">
        <f>JUL!E52</f>
        <v>5763</v>
      </c>
      <c r="L58" s="28">
        <f>JUL!E53</f>
        <v>8825</v>
      </c>
      <c r="M58" s="30">
        <f>JUL!E54</f>
        <v>1.5313204927988895</v>
      </c>
    </row>
    <row r="59" spans="1:13" ht="12.75">
      <c r="A59" s="24" t="s">
        <v>49</v>
      </c>
      <c r="C59" s="28">
        <f>AUG!E42</f>
        <v>24585</v>
      </c>
      <c r="D59" s="28">
        <f>AUG!E43</f>
        <v>47313</v>
      </c>
      <c r="E59" s="30">
        <f>AUG!E44</f>
        <v>1.9244661378889567</v>
      </c>
      <c r="G59" s="28">
        <f>AUG!E47</f>
        <v>18891</v>
      </c>
      <c r="H59" s="28">
        <f>AUG!E48</f>
        <v>38600</v>
      </c>
      <c r="I59" s="30">
        <f>AUG!E49</f>
        <v>2.0433010428246257</v>
      </c>
      <c r="K59" s="28">
        <f>AUG!E52</f>
        <v>5694</v>
      </c>
      <c r="L59" s="28">
        <f>AUG!E53</f>
        <v>8713</v>
      </c>
      <c r="M59" s="30">
        <f>AUG!E54</f>
        <v>1.5302072356866878</v>
      </c>
    </row>
    <row r="60" spans="1:13" ht="12.75">
      <c r="A60" s="24" t="s">
        <v>50</v>
      </c>
      <c r="C60" s="28">
        <f>SEP!E42</f>
        <v>24457</v>
      </c>
      <c r="D60" s="28">
        <f>SEP!E43</f>
        <v>47055</v>
      </c>
      <c r="E60" s="30">
        <f>SEP!E44</f>
        <v>1.9239890419920678</v>
      </c>
      <c r="G60" s="28">
        <f>SEP!E47</f>
        <v>18776</v>
      </c>
      <c r="H60" s="28">
        <f>SEP!E48</f>
        <v>38327</v>
      </c>
      <c r="I60" s="30">
        <f>SEP!E49</f>
        <v>2.0412760971452917</v>
      </c>
      <c r="K60" s="28">
        <f>SEP!E52</f>
        <v>5681</v>
      </c>
      <c r="L60" s="28">
        <f>SEP!E53</f>
        <v>8728</v>
      </c>
      <c r="M60" s="30">
        <f>SEP!E54</f>
        <v>1.5363492342897378</v>
      </c>
    </row>
    <row r="61" spans="1:13" ht="12.75">
      <c r="A61" s="24" t="s">
        <v>51</v>
      </c>
      <c r="C61" s="28">
        <f>OCT!E42</f>
        <v>24335</v>
      </c>
      <c r="D61" s="28">
        <f>OCT!E43</f>
        <v>46914</v>
      </c>
      <c r="E61" s="30">
        <f>OCT!C44</f>
        <v>1.9905402748345093</v>
      </c>
      <c r="G61" s="28">
        <f>OCT!E47</f>
        <v>18648</v>
      </c>
      <c r="H61" s="28">
        <f>OCT!E48</f>
        <v>38230</v>
      </c>
      <c r="I61" s="30">
        <f>OCT!E49</f>
        <v>2.0500858000858</v>
      </c>
      <c r="K61" s="28">
        <f>OCT!E52</f>
        <v>5687</v>
      </c>
      <c r="L61" s="28">
        <f>OCT!E53</f>
        <v>8684</v>
      </c>
      <c r="M61" s="30">
        <f>OCT!E54</f>
        <v>1.5269913838579217</v>
      </c>
    </row>
    <row r="62" spans="1:13" ht="12.75">
      <c r="A62" s="24" t="s">
        <v>52</v>
      </c>
      <c r="C62" s="28">
        <f>NOV!E42</f>
        <v>24199</v>
      </c>
      <c r="D62" s="28">
        <f>NOV!E43</f>
        <v>46678</v>
      </c>
      <c r="E62" s="30">
        <f>NOV!E44</f>
        <v>1.9289226827554857</v>
      </c>
      <c r="G62" s="28">
        <f>NOV!E47</f>
        <v>18476</v>
      </c>
      <c r="H62" s="28">
        <f>NOV!E48</f>
        <v>37964</v>
      </c>
      <c r="I62" s="30">
        <f>NOV!E49</f>
        <v>2.0547737605542324</v>
      </c>
      <c r="K62" s="28">
        <f>NOV!E52</f>
        <v>5723</v>
      </c>
      <c r="L62" s="28">
        <f>NOV!E53</f>
        <v>8714</v>
      </c>
      <c r="M62" s="30">
        <f>NOV!E54</f>
        <v>1.5226279923117245</v>
      </c>
    </row>
    <row r="63" spans="1:17" ht="12.75">
      <c r="A63" s="24" t="s">
        <v>53</v>
      </c>
      <c r="C63" s="28">
        <f>DEC!E42</f>
        <v>23920</v>
      </c>
      <c r="D63" s="28">
        <f>DEC!E43</f>
        <v>45660</v>
      </c>
      <c r="E63" s="30">
        <f>DEC!E44</f>
        <v>1.9088628762541806</v>
      </c>
      <c r="G63" s="28">
        <f>DEC!E47</f>
        <v>18236</v>
      </c>
      <c r="H63" s="28">
        <f>DEC!E48</f>
        <v>37370</v>
      </c>
      <c r="I63" s="30">
        <f>DEC!E49</f>
        <v>2.0492432550998028</v>
      </c>
      <c r="K63" s="28">
        <f>DEC!E52</f>
        <v>5684</v>
      </c>
      <c r="L63" s="28">
        <f>DEC!E53</f>
        <v>8290</v>
      </c>
      <c r="M63" s="30">
        <f>DEC!E54</f>
        <v>1.4584799437016185</v>
      </c>
      <c r="Q63" s="19"/>
    </row>
    <row r="64" spans="1:17" ht="12.75">
      <c r="A64" s="24" t="s">
        <v>54</v>
      </c>
      <c r="C64" s="28">
        <f>JAN!E42</f>
        <v>23733</v>
      </c>
      <c r="D64" s="28">
        <f>JAN!E43</f>
        <v>45601</v>
      </c>
      <c r="E64" s="30">
        <f>JAN!E44</f>
        <v>1.921417435638141</v>
      </c>
      <c r="G64" s="28">
        <f>JAN!E47</f>
        <v>18092</v>
      </c>
      <c r="H64" s="28">
        <f>JAN!E48</f>
        <v>37121</v>
      </c>
      <c r="I64" s="30">
        <f>JAN!E49</f>
        <v>2.0517908467831085</v>
      </c>
      <c r="K64" s="28">
        <f>JAN!E52</f>
        <v>5641</v>
      </c>
      <c r="L64" s="28">
        <f>JAN!E53</f>
        <v>8480</v>
      </c>
      <c r="M64" s="30">
        <f>JAN!E54</f>
        <v>1.503279560361638</v>
      </c>
      <c r="Q64" s="19"/>
    </row>
    <row r="65" spans="1:17" ht="12.75">
      <c r="A65" s="24" t="s">
        <v>55</v>
      </c>
      <c r="C65" s="28">
        <f>FEB!E42</f>
        <v>23513</v>
      </c>
      <c r="D65" s="28">
        <f>FEB!E43</f>
        <v>44964</v>
      </c>
      <c r="E65" s="30">
        <f>FEB!E44</f>
        <v>1.912303831922766</v>
      </c>
      <c r="G65" s="28">
        <f>FEB!E47</f>
        <v>17965</v>
      </c>
      <c r="H65" s="28">
        <f>FEB!E48</f>
        <v>36644</v>
      </c>
      <c r="I65" s="30">
        <f>FEB!E49</f>
        <v>2.039743946562761</v>
      </c>
      <c r="K65" s="28">
        <f>FEB!E52</f>
        <v>5548</v>
      </c>
      <c r="L65" s="28">
        <f>FEB!E53</f>
        <v>8320</v>
      </c>
      <c r="M65" s="30">
        <f>FEB!E54</f>
        <v>1.4996395097332371</v>
      </c>
      <c r="Q65" s="19"/>
    </row>
    <row r="66" spans="1:17" ht="12.75">
      <c r="A66" s="24" t="s">
        <v>56</v>
      </c>
      <c r="C66" s="28">
        <f>MAR!E42</f>
        <v>23526</v>
      </c>
      <c r="D66" s="28">
        <f>MAR!E43</f>
        <v>45023</v>
      </c>
      <c r="E66" s="30">
        <f>MAR!E44</f>
        <v>1.9137549944741987</v>
      </c>
      <c r="G66" s="28">
        <f>MAR!E47</f>
        <v>18044</v>
      </c>
      <c r="H66" s="28">
        <f>MAR!E48</f>
        <v>36875</v>
      </c>
      <c r="I66" s="30">
        <f>MAR!E49</f>
        <v>2.0436156062957216</v>
      </c>
      <c r="K66" s="28">
        <f>MAR!E52</f>
        <v>5482</v>
      </c>
      <c r="L66" s="28">
        <f>MAR!E53</f>
        <v>8148</v>
      </c>
      <c r="M66" s="30">
        <f>MAR!E54</f>
        <v>1.486318861729296</v>
      </c>
      <c r="Q66" s="19"/>
    </row>
    <row r="67" spans="1:17" ht="12.75">
      <c r="A67" s="24" t="s">
        <v>57</v>
      </c>
      <c r="C67" s="28">
        <f>APR!E42</f>
        <v>23755</v>
      </c>
      <c r="D67" s="28">
        <f>APR!E43</f>
        <v>45591</v>
      </c>
      <c r="E67" s="30">
        <f>APR!E44</f>
        <v>1.919217006945906</v>
      </c>
      <c r="G67" s="28">
        <f>APR!E47</f>
        <v>18218</v>
      </c>
      <c r="H67" s="28">
        <f>APR!E48</f>
        <v>37397</v>
      </c>
      <c r="I67" s="30">
        <f>APR!E49</f>
        <v>2.052750027445384</v>
      </c>
      <c r="K67" s="28">
        <f>APR!E52</f>
        <v>5537</v>
      </c>
      <c r="L67" s="28">
        <f>APR!E53</f>
        <v>8194</v>
      </c>
      <c r="M67" s="30">
        <f>APR!E54</f>
        <v>1.4798627415567998</v>
      </c>
      <c r="Q67" s="19"/>
    </row>
    <row r="68" spans="1:17" ht="12.75">
      <c r="A68" s="24" t="s">
        <v>58</v>
      </c>
      <c r="C68" s="28">
        <f>MAY!E42</f>
        <v>23737</v>
      </c>
      <c r="D68" s="28">
        <f>MAY!E43</f>
        <v>45508</v>
      </c>
      <c r="E68" s="30">
        <f>MAY!E44</f>
        <v>1.9171757172346968</v>
      </c>
      <c r="G68" s="28">
        <f>MAY!E47</f>
        <v>18224</v>
      </c>
      <c r="H68" s="28">
        <f>MAY!E48</f>
        <v>37403</v>
      </c>
      <c r="I68" s="30">
        <f>MAY!E49</f>
        <v>2.0524034240561897</v>
      </c>
      <c r="K68" s="28">
        <f>MAY!E52</f>
        <v>5513</v>
      </c>
      <c r="L68" s="28">
        <f>MAY!E53</f>
        <v>8105</v>
      </c>
      <c r="M68" s="30">
        <f>MAY!E54</f>
        <v>1.4701614366043896</v>
      </c>
      <c r="Q68" s="19"/>
    </row>
    <row r="69" spans="1:17" ht="12.75">
      <c r="A69" s="24" t="s">
        <v>59</v>
      </c>
      <c r="C69" s="28">
        <f>JUN!E42</f>
        <v>0</v>
      </c>
      <c r="D69" s="28">
        <f>JUN!E43</f>
        <v>0</v>
      </c>
      <c r="E69" s="30" t="e">
        <f>JUN!E44</f>
        <v>#DIV/0!</v>
      </c>
      <c r="G69" s="28">
        <f>JUN!E47</f>
        <v>0</v>
      </c>
      <c r="H69" s="28">
        <f>JUN!E48</f>
        <v>0</v>
      </c>
      <c r="I69" s="30" t="e">
        <f>JUN!E49</f>
        <v>#DIV/0!</v>
      </c>
      <c r="K69" s="28">
        <f>JUN!E52</f>
        <v>0</v>
      </c>
      <c r="L69" s="28">
        <f>JUN!E53</f>
        <v>0</v>
      </c>
      <c r="M69" s="30" t="e">
        <f>JUN!E54</f>
        <v>#DIV/0!</v>
      </c>
      <c r="Q69" s="19"/>
    </row>
    <row r="70" spans="1:17" ht="12.75">
      <c r="A70" s="29" t="s">
        <v>47</v>
      </c>
      <c r="C70" s="20">
        <f>SUM(C58:C69)/COUNTIF(C58:C69,"&lt;&gt;0")</f>
        <v>24054.727272727272</v>
      </c>
      <c r="D70" s="20">
        <f>SUM(D58:D69)/COUNTIF(D58:D69,"&lt;&gt;0")</f>
        <v>46192.63636363636</v>
      </c>
      <c r="E70" s="30">
        <f>D70/C70</f>
        <v>1.92031428333875</v>
      </c>
      <c r="G70" s="20">
        <f>SUM(G58:G69)/COUNTIF(G58:G69,"&lt;&gt;0")</f>
        <v>18422.636363636364</v>
      </c>
      <c r="H70" s="20">
        <f>SUM(H58:H69)/COUNTIF(H58:H69,"&lt;&gt;0")</f>
        <v>37719.818181818184</v>
      </c>
      <c r="I70" s="30">
        <f>H70/G70</f>
        <v>2.047471243381413</v>
      </c>
      <c r="K70" s="20">
        <f>SUM(K58:K69)/COUNTIF(K58:K69,"&lt;&gt;0")</f>
        <v>5632.090909090909</v>
      </c>
      <c r="L70" s="20">
        <f>SUM(L58:L69)/COUNTIF(L58:L69,"&lt;&gt;0")</f>
        <v>8472.818181818182</v>
      </c>
      <c r="M70" s="30">
        <f>L70/K70</f>
        <v>1.504382354365406</v>
      </c>
      <c r="Q70" s="19"/>
    </row>
    <row r="71" ht="12.75">
      <c r="Q71" s="19"/>
    </row>
    <row r="72" ht="12.75">
      <c r="Q72" s="19" t="s">
        <v>96</v>
      </c>
    </row>
    <row r="73" ht="12.75">
      <c r="Q73" s="19"/>
    </row>
    <row r="74" spans="17:19" ht="12.75">
      <c r="Q74" s="18" t="s">
        <v>4</v>
      </c>
      <c r="S74" s="19" t="s">
        <v>81</v>
      </c>
    </row>
    <row r="75" spans="17:19" ht="12.75">
      <c r="Q75" s="18" t="s">
        <v>22</v>
      </c>
      <c r="S75" s="19" t="s">
        <v>82</v>
      </c>
    </row>
    <row r="76" spans="1:19" ht="12.75">
      <c r="A76" s="18" t="s">
        <v>67</v>
      </c>
      <c r="Q76" s="18" t="s">
        <v>34</v>
      </c>
      <c r="S76" s="19" t="s">
        <v>83</v>
      </c>
    </row>
    <row r="77" spans="17:19" ht="12.75">
      <c r="Q77" s="18" t="s">
        <v>23</v>
      </c>
      <c r="S77" s="19" t="s">
        <v>84</v>
      </c>
    </row>
    <row r="78" spans="2:19" ht="12.75">
      <c r="B78" s="47" t="s">
        <v>43</v>
      </c>
      <c r="C78" s="48"/>
      <c r="D78" s="49"/>
      <c r="F78" s="47" t="s">
        <v>4</v>
      </c>
      <c r="G78" s="48"/>
      <c r="H78" s="49"/>
      <c r="J78" s="47" t="s">
        <v>63</v>
      </c>
      <c r="K78" s="48"/>
      <c r="L78" s="49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JUL!E61</f>
        <v>5763</v>
      </c>
      <c r="C81" s="28">
        <f>JUL!E62</f>
        <v>8825</v>
      </c>
      <c r="D81" s="30">
        <f>JUL!E63</f>
        <v>1.5313204927988895</v>
      </c>
      <c r="F81" s="28">
        <f>JUL!E66</f>
        <v>3309</v>
      </c>
      <c r="G81" s="28">
        <f>JUL!E67</f>
        <v>3455</v>
      </c>
      <c r="H81" s="30">
        <f>JUL!E68</f>
        <v>1.0441220912662437</v>
      </c>
      <c r="J81" s="28">
        <f>JUL!E71</f>
        <v>1297</v>
      </c>
      <c r="K81" s="28">
        <f>JUL!E72</f>
        <v>4196</v>
      </c>
      <c r="L81" s="30">
        <f>JUL!E73</f>
        <v>3.2351580570547416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AUG!E61</f>
        <v>5694</v>
      </c>
      <c r="C82" s="28">
        <f>AUG!E62</f>
        <v>8713</v>
      </c>
      <c r="D82" s="30">
        <f>AUG!E63</f>
        <v>1.5302072356866878</v>
      </c>
      <c r="F82" s="28">
        <f>AUG!E66</f>
        <v>3314</v>
      </c>
      <c r="G82" s="28">
        <f>AUG!E67</f>
        <v>3459</v>
      </c>
      <c r="H82" s="30">
        <f>AUG!E68</f>
        <v>1.043753771876886</v>
      </c>
      <c r="J82" s="28">
        <f>AUG!E71</f>
        <v>1274</v>
      </c>
      <c r="K82" s="28">
        <f>AUG!E72</f>
        <v>4130</v>
      </c>
      <c r="L82" s="30">
        <f>AUG!E73</f>
        <v>3.241758241758242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SEP!E61</f>
        <v>5681</v>
      </c>
      <c r="C83" s="28">
        <f>SEP!E62</f>
        <v>8728</v>
      </c>
      <c r="D83" s="30">
        <f>SEP!E63</f>
        <v>1.5363492342897378</v>
      </c>
      <c r="F83" s="28">
        <f>SEP!E66</f>
        <v>3303</v>
      </c>
      <c r="G83" s="28">
        <f>SEP!E67</f>
        <v>3436</v>
      </c>
      <c r="H83" s="30">
        <f>SEP!E68</f>
        <v>1.0402664244626096</v>
      </c>
      <c r="J83" s="28">
        <f>SEP!E71</f>
        <v>1295</v>
      </c>
      <c r="K83" s="28">
        <f>SEP!E72</f>
        <v>4192</v>
      </c>
      <c r="L83" s="30">
        <f>SEP!E73</f>
        <v>3.237065637065637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OCT!E61</f>
        <v>5687</v>
      </c>
      <c r="C84" s="28">
        <f>OCT!E62</f>
        <v>8684</v>
      </c>
      <c r="D84" s="30">
        <f>OCT!E63</f>
        <v>1.5269913838579217</v>
      </c>
      <c r="F84" s="28">
        <f>OCT!E66</f>
        <v>3302</v>
      </c>
      <c r="G84" s="28">
        <f>OCT!E67</f>
        <v>3440</v>
      </c>
      <c r="H84" s="30">
        <f>OCT!E68</f>
        <v>1.0417928528164748</v>
      </c>
      <c r="J84" s="28">
        <f>OCT!E71</f>
        <v>1279</v>
      </c>
      <c r="K84" s="28">
        <f>OCT!E67</f>
        <v>3440</v>
      </c>
      <c r="L84" s="30">
        <f>OCT!E73</f>
        <v>3.222048475371384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NOV!E61</f>
        <v>5723</v>
      </c>
      <c r="C85" s="28">
        <f>NOV!E62</f>
        <v>8714</v>
      </c>
      <c r="D85" s="30">
        <f>NOV!E63</f>
        <v>1.5226279923117245</v>
      </c>
      <c r="F85" s="28">
        <f>NOV!E66</f>
        <v>3298</v>
      </c>
      <c r="G85" s="28">
        <f>NOV!E67</f>
        <v>3446</v>
      </c>
      <c r="H85" s="30">
        <f>NOV!E63</f>
        <v>1.5226279923117245</v>
      </c>
      <c r="J85" s="28">
        <f>NOV!E71</f>
        <v>1278</v>
      </c>
      <c r="K85" s="28">
        <f>NOV!E72</f>
        <v>4103</v>
      </c>
      <c r="L85" s="30">
        <f>NOV!E73</f>
        <v>3.2104851330203443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DEC!E61</f>
        <v>5684</v>
      </c>
      <c r="C86" s="28">
        <f>DEC!E62</f>
        <v>8290</v>
      </c>
      <c r="D86" s="30">
        <f>DEC!E63</f>
        <v>1.4584799437016185</v>
      </c>
      <c r="F86" s="28">
        <f>DEC!E66</f>
        <v>3288</v>
      </c>
      <c r="G86" s="28">
        <f>DEC!E67</f>
        <v>3427</v>
      </c>
      <c r="H86" s="30">
        <f>DEC!E63</f>
        <v>1.4584799437016185</v>
      </c>
      <c r="J86" s="28">
        <f>DEC!E71</f>
        <v>1234</v>
      </c>
      <c r="K86" s="28">
        <f>DEC!E72</f>
        <v>3678</v>
      </c>
      <c r="L86" s="30">
        <f>DEC!E73</f>
        <v>2.9805510534846027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JAN!E61</f>
        <v>5641</v>
      </c>
      <c r="C87" s="28">
        <f>JAN!E62</f>
        <v>8480</v>
      </c>
      <c r="D87" s="30">
        <f>JAN!E63</f>
        <v>1.503279560361638</v>
      </c>
      <c r="F87" s="28">
        <f>JAN!E66</f>
        <v>3290</v>
      </c>
      <c r="G87" s="28">
        <f>JAN!E67</f>
        <v>3423</v>
      </c>
      <c r="H87" s="30">
        <f>JAN!E68</f>
        <v>1.0404255319148936</v>
      </c>
      <c r="J87" s="28">
        <f>JAN!E71</f>
        <v>1215</v>
      </c>
      <c r="K87" s="28">
        <f>JAN!E72</f>
        <v>3896</v>
      </c>
      <c r="L87" s="30">
        <f>JAN!E73</f>
        <v>3.2065843621399175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FEB!E61</f>
        <v>5548</v>
      </c>
      <c r="C88" s="28">
        <f>FEB!E62</f>
        <v>8320</v>
      </c>
      <c r="D88" s="30">
        <f>FEB!E63</f>
        <v>1.4996395097332371</v>
      </c>
      <c r="F88" s="28">
        <f>FEB!E66</f>
        <v>3265</v>
      </c>
      <c r="G88" s="28">
        <f>FEB!E67</f>
        <v>3391</v>
      </c>
      <c r="H88" s="30">
        <f>FEB!E68</f>
        <v>1.0385911179173049</v>
      </c>
      <c r="J88" s="28">
        <f>FEB!E71</f>
        <v>1192</v>
      </c>
      <c r="K88" s="28">
        <f>FEB!E72</f>
        <v>3814</v>
      </c>
      <c r="L88" s="30">
        <f>FEB!E73</f>
        <v>3.1996644295302015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MAR!E61</f>
        <v>5482</v>
      </c>
      <c r="C89" s="28">
        <f>MAR!E62</f>
        <v>8148</v>
      </c>
      <c r="D89" s="30">
        <f>MAR!E63</f>
        <v>1.486318861729296</v>
      </c>
      <c r="F89" s="28">
        <f>MAR!E66</f>
        <v>3263</v>
      </c>
      <c r="G89" s="28">
        <f>MAR!E67</f>
        <v>3390</v>
      </c>
      <c r="H89" s="30">
        <f>MAR!E68</f>
        <v>1.0389212381244253</v>
      </c>
      <c r="J89" s="28">
        <f>MAR!E71</f>
        <v>1155</v>
      </c>
      <c r="K89" s="28">
        <f>MAR!E72</f>
        <v>3667</v>
      </c>
      <c r="L89" s="30">
        <f>MAR!E73</f>
        <v>3.174891774891775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APR!E61</f>
        <v>5537</v>
      </c>
      <c r="C90" s="28">
        <f>APR!E62</f>
        <v>8194</v>
      </c>
      <c r="D90" s="30">
        <f>APR!E63</f>
        <v>1.4798627415567998</v>
      </c>
      <c r="F90" s="28">
        <f>APR!E66</f>
        <v>3262</v>
      </c>
      <c r="G90" s="28">
        <f>APR!E67</f>
        <v>3386</v>
      </c>
      <c r="H90" s="30">
        <f>APR!E68</f>
        <v>1.0380134886572654</v>
      </c>
      <c r="J90" s="28">
        <f>APR!E71</f>
        <v>1156</v>
      </c>
      <c r="K90" s="28">
        <f>APR!E72</f>
        <v>3660</v>
      </c>
      <c r="L90" s="30">
        <f>APR!E73</f>
        <v>3.1660899653979238</v>
      </c>
    </row>
    <row r="91" spans="1:12" ht="12.75">
      <c r="A91" s="24" t="s">
        <v>58</v>
      </c>
      <c r="B91" s="28">
        <f>MAY!E61</f>
        <v>5513</v>
      </c>
      <c r="C91" s="28">
        <f>MAY!E62</f>
        <v>8105</v>
      </c>
      <c r="D91" s="30">
        <f>MAY!E63</f>
        <v>1.4701614366043896</v>
      </c>
      <c r="F91" s="28">
        <f>MAY!E66</f>
        <v>3286</v>
      </c>
      <c r="G91" s="28">
        <f>MAY!E67</f>
        <v>3406</v>
      </c>
      <c r="H91" s="30">
        <f>MAY!E68</f>
        <v>1.0365185636031649</v>
      </c>
      <c r="J91" s="28">
        <f>MAY!E71</f>
        <v>1121</v>
      </c>
      <c r="K91" s="28">
        <f>MAY!E72</f>
        <v>3568</v>
      </c>
      <c r="L91" s="30">
        <f>MAY!E73</f>
        <v>3.182872435325602</v>
      </c>
    </row>
    <row r="92" spans="1:12" ht="12.75">
      <c r="A92" s="24" t="s">
        <v>59</v>
      </c>
      <c r="B92" s="28">
        <f>JUN!E61</f>
        <v>0</v>
      </c>
      <c r="C92" s="28">
        <f>JUN!E62</f>
        <v>0</v>
      </c>
      <c r="D92" s="30" t="e">
        <f>JUN!E63</f>
        <v>#DIV/0!</v>
      </c>
      <c r="F92" s="28">
        <f>JUN!E66</f>
        <v>0</v>
      </c>
      <c r="G92" s="28">
        <f>JUN!E67</f>
        <v>0</v>
      </c>
      <c r="H92" s="30" t="e">
        <f>JUN!E68</f>
        <v>#DIV/0!</v>
      </c>
      <c r="J92" s="28">
        <f>JUN!E71</f>
        <v>0</v>
      </c>
      <c r="K92" s="28">
        <f>JUN!E72</f>
        <v>0</v>
      </c>
      <c r="L92" s="30" t="e">
        <f>JUN!E73</f>
        <v>#DIV/0!</v>
      </c>
    </row>
    <row r="93" spans="1:12" ht="12.75">
      <c r="A93" s="29" t="s">
        <v>47</v>
      </c>
      <c r="B93" s="20">
        <f>SUM(B81:B92)/COUNTIF(B81:B92,"&lt;&gt;0")</f>
        <v>5632.090909090909</v>
      </c>
      <c r="C93" s="20">
        <f>SUM(C81:C92)/COUNTIF(C81:C92,"&lt;&gt;0")</f>
        <v>8472.818181818182</v>
      </c>
      <c r="D93" s="30">
        <f>C93/B93</f>
        <v>1.504382354365406</v>
      </c>
      <c r="F93" s="20">
        <f>SUM(F81:F92)/COUNTIF(F81:F92,"&lt;&gt;0")</f>
        <v>3289.090909090909</v>
      </c>
      <c r="G93" s="20">
        <f>SUM(G81:G92)/COUNTIF(G81:G92,"&lt;&gt;0")</f>
        <v>3423.5454545454545</v>
      </c>
      <c r="H93" s="30">
        <f>G93/F93</f>
        <v>1.0408789386401327</v>
      </c>
      <c r="J93" s="20">
        <f>SUM(J81:J92)/COUNTIF(J81:J92,"&lt;&gt;0")</f>
        <v>1226.909090909091</v>
      </c>
      <c r="K93" s="20">
        <f>SUM(K81:K92)/COUNTIF(K81:K92,"&lt;&gt;0")</f>
        <v>3849.4545454545455</v>
      </c>
      <c r="L93" s="30">
        <f>K93/J93</f>
        <v>3.137522228808536</v>
      </c>
    </row>
    <row r="97" spans="2:12" ht="12.75">
      <c r="B97" s="47" t="s">
        <v>62</v>
      </c>
      <c r="C97" s="48"/>
      <c r="D97" s="49"/>
      <c r="F97" s="47" t="s">
        <v>2</v>
      </c>
      <c r="G97" s="48"/>
      <c r="H97" s="49"/>
      <c r="J97" s="50"/>
      <c r="K97" s="50"/>
      <c r="L97" s="50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5"/>
      <c r="K98" s="45"/>
      <c r="L98" s="45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5"/>
      <c r="K99" s="45"/>
      <c r="L99" s="45"/>
      <c r="Q99" s="19"/>
    </row>
    <row r="100" spans="1:17" ht="12.75">
      <c r="A100" s="24" t="s">
        <v>48</v>
      </c>
      <c r="B100" s="28">
        <f>JUL!E76</f>
        <v>1</v>
      </c>
      <c r="C100" s="28">
        <f>JUL!E77</f>
        <v>4</v>
      </c>
      <c r="D100" s="30">
        <f>JUL!E78</f>
        <v>4</v>
      </c>
      <c r="F100" s="28">
        <f>JUL!E81</f>
        <v>1156</v>
      </c>
      <c r="G100" s="28">
        <f>JUL!E82</f>
        <v>1170</v>
      </c>
      <c r="H100" s="30">
        <f>JUL!E83</f>
        <v>1.0121107266435987</v>
      </c>
      <c r="J100" s="33"/>
      <c r="K100" s="33"/>
      <c r="L100" s="34"/>
      <c r="Q100" s="19"/>
    </row>
    <row r="101" spans="1:17" ht="12.75">
      <c r="A101" s="24" t="s">
        <v>49</v>
      </c>
      <c r="B101" s="28">
        <f>AUG!E76</f>
        <v>1</v>
      </c>
      <c r="C101" s="28">
        <f>AUG!E77</f>
        <v>4</v>
      </c>
      <c r="D101" s="30">
        <f>AUG!E78</f>
        <v>4</v>
      </c>
      <c r="F101" s="28">
        <f>AUG!E81</f>
        <v>1105</v>
      </c>
      <c r="G101" s="28">
        <f>AUG!E82</f>
        <v>1120</v>
      </c>
      <c r="H101" s="30">
        <f>AUG!E83</f>
        <v>1.0135746606334841</v>
      </c>
      <c r="J101" s="33"/>
      <c r="K101" s="33"/>
      <c r="L101" s="34"/>
      <c r="Q101" s="19"/>
    </row>
    <row r="102" spans="1:17" ht="12.75">
      <c r="A102" s="24" t="s">
        <v>50</v>
      </c>
      <c r="B102" s="28">
        <f>SEP!E76</f>
        <v>1</v>
      </c>
      <c r="C102" s="28">
        <f>SEP!E77</f>
        <v>4</v>
      </c>
      <c r="D102" s="30">
        <f>SEP!E78</f>
        <v>4</v>
      </c>
      <c r="F102" s="28">
        <f>SEP!E81</f>
        <v>1082</v>
      </c>
      <c r="G102" s="28">
        <f>SEP!E82</f>
        <v>1096</v>
      </c>
      <c r="H102" s="30">
        <f>SEP!E83</f>
        <v>1.0129390018484288</v>
      </c>
      <c r="J102" s="33"/>
      <c r="K102" s="33"/>
      <c r="L102" s="34"/>
      <c r="Q102" s="19"/>
    </row>
    <row r="103" spans="1:17" ht="12.75">
      <c r="A103" s="24" t="s">
        <v>51</v>
      </c>
      <c r="B103" s="28">
        <f>OCT!E76</f>
        <v>2</v>
      </c>
      <c r="C103" s="28">
        <f>OCT!E77</f>
        <v>7</v>
      </c>
      <c r="D103" s="30">
        <f>OCT!E78</f>
        <v>3.5</v>
      </c>
      <c r="F103" s="28">
        <f>OCT!E81</f>
        <v>1104</v>
      </c>
      <c r="G103" s="28">
        <f>OCT!E82</f>
        <v>1116</v>
      </c>
      <c r="H103" s="30">
        <f>OCT!E83</f>
        <v>1.0108695652173914</v>
      </c>
      <c r="J103" s="33"/>
      <c r="K103" s="33"/>
      <c r="L103" s="34"/>
      <c r="Q103" s="19"/>
    </row>
    <row r="104" spans="1:17" ht="12.75">
      <c r="A104" s="24" t="s">
        <v>52</v>
      </c>
      <c r="B104" s="28">
        <f>NOV!E76</f>
        <v>2</v>
      </c>
      <c r="C104" s="28">
        <f>NOV!E77</f>
        <v>6</v>
      </c>
      <c r="D104" s="30">
        <f>NOV!E78</f>
        <v>3</v>
      </c>
      <c r="F104" s="28">
        <f>NOV!E81</f>
        <v>1145</v>
      </c>
      <c r="G104" s="28">
        <f>NOV!E82</f>
        <v>1159</v>
      </c>
      <c r="H104" s="30">
        <f>NOV!E83</f>
        <v>1.012227074235808</v>
      </c>
      <c r="J104" s="33"/>
      <c r="K104" s="33"/>
      <c r="L104" s="34"/>
      <c r="Q104" s="19"/>
    </row>
    <row r="105" spans="1:17" ht="12.75">
      <c r="A105" s="24" t="s">
        <v>53</v>
      </c>
      <c r="B105" s="28">
        <f>DEC!E76</f>
        <v>2</v>
      </c>
      <c r="C105" s="28">
        <f>DEC!E77</f>
        <v>9</v>
      </c>
      <c r="D105" s="30">
        <f>DEC!E78</f>
        <v>4.5</v>
      </c>
      <c r="F105" s="28">
        <f>DEC!E81</f>
        <v>1160</v>
      </c>
      <c r="G105" s="28">
        <f>DEC!E82</f>
        <v>1176</v>
      </c>
      <c r="H105" s="30">
        <f>DEC!E83</f>
        <v>1.013793103448276</v>
      </c>
      <c r="J105" s="33"/>
      <c r="K105" s="33"/>
      <c r="L105" s="34"/>
      <c r="Q105" s="19"/>
    </row>
    <row r="106" spans="1:17" ht="12.75">
      <c r="A106" s="24" t="s">
        <v>54</v>
      </c>
      <c r="B106" s="28">
        <f>JAN!E76</f>
        <v>2</v>
      </c>
      <c r="C106" s="28">
        <f>JAN!E77</f>
        <v>9</v>
      </c>
      <c r="D106" s="30">
        <f>JAN!E78</f>
        <v>4.5</v>
      </c>
      <c r="F106" s="28">
        <f>JAN!E81</f>
        <v>1134</v>
      </c>
      <c r="G106" s="28">
        <f>JAN!E82</f>
        <v>1152</v>
      </c>
      <c r="H106" s="30">
        <f>JAN!E83</f>
        <v>1.0158730158730158</v>
      </c>
      <c r="J106" s="33"/>
      <c r="K106" s="33"/>
      <c r="L106" s="34"/>
      <c r="Q106" s="19"/>
    </row>
    <row r="107" spans="1:17" ht="12.75">
      <c r="A107" s="24" t="s">
        <v>55</v>
      </c>
      <c r="B107" s="28">
        <f>FEB!E76</f>
        <v>2</v>
      </c>
      <c r="C107" s="28">
        <f>FEB!E77</f>
        <v>10</v>
      </c>
      <c r="D107" s="30">
        <f>FEB!E78</f>
        <v>5</v>
      </c>
      <c r="F107" s="28">
        <f>FEB!E81</f>
        <v>1089</v>
      </c>
      <c r="G107" s="28">
        <f>FEB!E82</f>
        <v>1105</v>
      </c>
      <c r="H107" s="30">
        <f>FEB!E83</f>
        <v>1.014692378328742</v>
      </c>
      <c r="J107" s="33"/>
      <c r="K107" s="33"/>
      <c r="L107" s="34"/>
      <c r="Q107" s="19"/>
    </row>
    <row r="108" spans="1:17" ht="12.75">
      <c r="A108" s="24" t="s">
        <v>56</v>
      </c>
      <c r="B108" s="28">
        <f>MAR!E76</f>
        <v>3</v>
      </c>
      <c r="C108" s="28">
        <f>MAR!E77</f>
        <v>13</v>
      </c>
      <c r="D108" s="30">
        <f>MAR!E78</f>
        <v>4.333333333333333</v>
      </c>
      <c r="F108" s="28">
        <f>MAR!E81</f>
        <v>1061</v>
      </c>
      <c r="G108" s="28">
        <f>MAR!E82</f>
        <v>1078</v>
      </c>
      <c r="H108" s="30">
        <f>MAR!E83</f>
        <v>1.0160226201696512</v>
      </c>
      <c r="J108" s="33"/>
      <c r="K108" s="33"/>
      <c r="L108" s="34"/>
      <c r="Q108" s="19"/>
    </row>
    <row r="109" spans="1:17" ht="12.75">
      <c r="A109" s="24" t="s">
        <v>57</v>
      </c>
      <c r="B109" s="28">
        <f>APR!E76</f>
        <v>3</v>
      </c>
      <c r="C109" s="28">
        <f>APR!E77</f>
        <v>15</v>
      </c>
      <c r="D109" s="30">
        <f>APR!E78</f>
        <v>5</v>
      </c>
      <c r="F109" s="28">
        <f>APR!E81</f>
        <v>1116</v>
      </c>
      <c r="G109" s="28">
        <f>APR!E82</f>
        <v>1133</v>
      </c>
      <c r="H109" s="30">
        <f>APR!E83</f>
        <v>1.0152329749103943</v>
      </c>
      <c r="J109" s="33"/>
      <c r="K109" s="33"/>
      <c r="L109" s="34"/>
      <c r="Q109" s="19"/>
    </row>
    <row r="110" spans="1:17" ht="12.75">
      <c r="A110" s="24" t="s">
        <v>58</v>
      </c>
      <c r="B110" s="28">
        <f>MAY!E76</f>
        <v>3</v>
      </c>
      <c r="C110" s="28">
        <f>MAY!E77</f>
        <v>12</v>
      </c>
      <c r="D110" s="30">
        <f>MAY!E78</f>
        <v>4</v>
      </c>
      <c r="F110" s="28">
        <f>MAY!E81</f>
        <v>1103</v>
      </c>
      <c r="G110" s="28">
        <f>MAY!E82</f>
        <v>1119</v>
      </c>
      <c r="H110" s="30">
        <f>MAY!E83</f>
        <v>1.014505893019039</v>
      </c>
      <c r="J110" s="33"/>
      <c r="K110" s="33"/>
      <c r="L110" s="34"/>
      <c r="Q110" s="19"/>
    </row>
    <row r="111" spans="1:17" ht="12.75">
      <c r="A111" s="24" t="s">
        <v>59</v>
      </c>
      <c r="B111" s="28">
        <f>JUN!E76</f>
        <v>0</v>
      </c>
      <c r="C111" s="28">
        <f>JUN!E77</f>
        <v>0</v>
      </c>
      <c r="D111" s="30" t="e">
        <f>JUN!E78</f>
        <v>#DIV/0!</v>
      </c>
      <c r="F111" s="28">
        <f>JUN!E81</f>
        <v>0</v>
      </c>
      <c r="G111" s="28">
        <f>JUN!E82</f>
        <v>0</v>
      </c>
      <c r="H111" s="30" t="e">
        <f>JUN!E83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2</v>
      </c>
      <c r="C112" s="20">
        <f>SUM(C100:C111)/COUNTIF(C100:C111,"&lt;&gt;0")</f>
        <v>8.454545454545455</v>
      </c>
      <c r="D112" s="30">
        <f>C112/B112</f>
        <v>4.2272727272727275</v>
      </c>
      <c r="F112" s="20">
        <f>SUM(F100:F111)/COUNTIF(F100:F111,"&lt;&gt;0")</f>
        <v>1114.090909090909</v>
      </c>
      <c r="G112" s="20">
        <f>SUM(G100:G111)/COUNTIF(G100:G111,"&lt;&gt;0")</f>
        <v>1129.4545454545455</v>
      </c>
      <c r="H112" s="30">
        <f>G112/F112</f>
        <v>1.0137902896776827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8"/>
      <c r="D118" s="48"/>
      <c r="E118" s="48"/>
      <c r="F118" s="49"/>
      <c r="H118" s="47" t="s">
        <v>34</v>
      </c>
      <c r="I118" s="48"/>
      <c r="J118" s="48"/>
      <c r="K118" s="48"/>
      <c r="L118" s="49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JUL!C103</f>
        <v>8876780</v>
      </c>
      <c r="C122" s="28">
        <f>JUL!E103</f>
        <v>19079</v>
      </c>
      <c r="D122" s="30">
        <f>JUL!F103</f>
        <v>465.2644268567535</v>
      </c>
      <c r="E122" s="28">
        <f>JUL!G103</f>
        <v>38987</v>
      </c>
      <c r="F122" s="30">
        <f>JUL!H103</f>
        <v>227.68563880267783</v>
      </c>
      <c r="H122" s="28">
        <f>JUL!C104</f>
        <v>2043504</v>
      </c>
      <c r="I122" s="28">
        <f>JUL!E104</f>
        <v>5763</v>
      </c>
      <c r="J122" s="30">
        <f>JUL!F104</f>
        <v>354.59031754294637</v>
      </c>
      <c r="K122" s="28">
        <f>JUL!G104</f>
        <v>8825</v>
      </c>
      <c r="L122" s="30">
        <f>JUL!H104</f>
        <v>231.5585269121813</v>
      </c>
    </row>
    <row r="123" spans="1:12" ht="12.75">
      <c r="A123" s="24" t="s">
        <v>49</v>
      </c>
      <c r="B123" s="28">
        <f>AUG!C103</f>
        <v>8808002</v>
      </c>
      <c r="C123" s="28">
        <f>AUG!E103</f>
        <v>18891</v>
      </c>
      <c r="D123" s="30">
        <f>AUG!F103</f>
        <v>466.25387750780794</v>
      </c>
      <c r="E123" s="28">
        <f>AUG!G103</f>
        <v>38600</v>
      </c>
      <c r="F123" s="30">
        <f>AUG!H103</f>
        <v>228.18658031088083</v>
      </c>
      <c r="H123" s="28">
        <f>AUG!C104</f>
        <v>2010767</v>
      </c>
      <c r="I123" s="28">
        <f>AUG!E104</f>
        <v>5694</v>
      </c>
      <c r="J123" s="30">
        <f>AUG!F104</f>
        <v>353.1378644186863</v>
      </c>
      <c r="K123" s="28">
        <f>AUG!G104</f>
        <v>8713</v>
      </c>
      <c r="L123" s="30">
        <f>AUG!H104</f>
        <v>230.77780328245152</v>
      </c>
    </row>
    <row r="124" spans="1:12" ht="12.75">
      <c r="A124" s="24" t="s">
        <v>50</v>
      </c>
      <c r="B124" s="28">
        <f>SEP!C103</f>
        <v>8767644</v>
      </c>
      <c r="C124" s="28">
        <f>SEP!E103</f>
        <v>18776</v>
      </c>
      <c r="D124" s="30">
        <f>SEP!F103</f>
        <v>466.96016190881977</v>
      </c>
      <c r="E124" s="28">
        <f>SEP!G103</f>
        <v>38327</v>
      </c>
      <c r="F124" s="30">
        <f>SEP!H103</f>
        <v>228.75894278185092</v>
      </c>
      <c r="H124" s="28">
        <f>SEP!C104</f>
        <v>2011945</v>
      </c>
      <c r="I124" s="28">
        <f>SEP!E104</f>
        <v>5681</v>
      </c>
      <c r="J124" s="30">
        <f>SEP!F104</f>
        <v>354.1533180778032</v>
      </c>
      <c r="K124" s="28">
        <f>SEP!G104</f>
        <v>8728</v>
      </c>
      <c r="L124" s="30">
        <f>SEP!H104</f>
        <v>230.516154903758</v>
      </c>
    </row>
    <row r="125" spans="1:12" ht="12.75">
      <c r="A125" s="24" t="s">
        <v>51</v>
      </c>
      <c r="B125" s="28">
        <f>OCT!C103</f>
        <v>9070894</v>
      </c>
      <c r="C125" s="28">
        <f>OCT!E103</f>
        <v>18648</v>
      </c>
      <c r="D125" s="30">
        <f>OCT!F103</f>
        <v>486.42717717717716</v>
      </c>
      <c r="E125" s="28">
        <f>OCT!G103</f>
        <v>38230</v>
      </c>
      <c r="F125" s="30">
        <f>OCT!H103</f>
        <v>237.27161914726653</v>
      </c>
      <c r="H125" s="28">
        <f>OCT!C104</f>
        <v>2083140</v>
      </c>
      <c r="I125" s="28">
        <f>OCT!E104</f>
        <v>5687</v>
      </c>
      <c r="J125" s="30">
        <f>OCT!F104</f>
        <v>366.29857569896257</v>
      </c>
      <c r="K125" s="28">
        <f>OCT!G104</f>
        <v>8684</v>
      </c>
      <c r="L125" s="30">
        <f>OCT!H104</f>
        <v>239.8825426070935</v>
      </c>
    </row>
    <row r="126" spans="1:12" ht="12.75">
      <c r="A126" s="24" t="s">
        <v>52</v>
      </c>
      <c r="B126" s="28">
        <f>NOV!C103</f>
        <v>9014257</v>
      </c>
      <c r="C126" s="28">
        <f>NOV!E103</f>
        <v>18476</v>
      </c>
      <c r="D126" s="30">
        <f>NOV!F103</f>
        <v>487.89007360900627</v>
      </c>
      <c r="E126" s="28">
        <f>NOV!G103</f>
        <v>37964</v>
      </c>
      <c r="F126" s="30">
        <f>NOV!H103</f>
        <v>237.4422347487093</v>
      </c>
      <c r="H126" s="28">
        <f>NOV!C104</f>
        <v>2095120</v>
      </c>
      <c r="I126" s="28">
        <f>NOV!E104</f>
        <v>5723</v>
      </c>
      <c r="J126" s="30">
        <f>NOV!F104</f>
        <v>366.08771623274504</v>
      </c>
      <c r="K126" s="28">
        <f>NOV!G104</f>
        <v>8714</v>
      </c>
      <c r="L126" s="30">
        <f>NOV!H104</f>
        <v>240.43148955703467</v>
      </c>
    </row>
    <row r="127" spans="1:12" ht="12.75">
      <c r="A127" s="24" t="s">
        <v>53</v>
      </c>
      <c r="B127" s="28">
        <f>DEC!C103</f>
        <v>8835856</v>
      </c>
      <c r="C127" s="28">
        <f>DEC!E103</f>
        <v>18236</v>
      </c>
      <c r="D127" s="30">
        <f>DEC!F103</f>
        <v>484.528186005703</v>
      </c>
      <c r="E127" s="28">
        <f>DEC!G103</f>
        <v>37370</v>
      </c>
      <c r="F127" s="30">
        <f>DEC!H103</f>
        <v>236.44249397912765</v>
      </c>
      <c r="H127" s="28">
        <f>DEC!C104</f>
        <v>2064453</v>
      </c>
      <c r="I127" s="28">
        <f>DEC!E104</f>
        <v>5684</v>
      </c>
      <c r="J127" s="30">
        <f>DEC!F104</f>
        <v>363.204257565095</v>
      </c>
      <c r="K127" s="28">
        <f>DEC!G104</f>
        <v>8290</v>
      </c>
      <c r="L127" s="30">
        <f>DEC!H104</f>
        <v>249.02931242460795</v>
      </c>
    </row>
    <row r="128" spans="1:12" ht="12.75">
      <c r="A128" s="24" t="s">
        <v>54</v>
      </c>
      <c r="B128" s="28">
        <f>JAN!C103</f>
        <v>8739348</v>
      </c>
      <c r="C128" s="28">
        <f>JAN!E103</f>
        <v>18092</v>
      </c>
      <c r="D128" s="30">
        <f>JAN!F103</f>
        <v>483.0504090205616</v>
      </c>
      <c r="E128" s="28">
        <f>JAN!G103</f>
        <v>37121</v>
      </c>
      <c r="F128" s="30">
        <f>JAN!H103</f>
        <v>235.42867918428922</v>
      </c>
      <c r="H128" s="28">
        <f>JAN!C104</f>
        <v>2031740</v>
      </c>
      <c r="I128" s="28">
        <f>JAN!E104</f>
        <v>5641</v>
      </c>
      <c r="J128" s="30">
        <f>JAN!F104</f>
        <v>360.1737280624003</v>
      </c>
      <c r="K128" s="28">
        <f>JAN!G104</f>
        <v>8480</v>
      </c>
      <c r="L128" s="30">
        <f>JAN!H104</f>
        <v>239.59198113207546</v>
      </c>
    </row>
    <row r="129" spans="1:12" ht="12.75">
      <c r="A129" s="24" t="s">
        <v>55</v>
      </c>
      <c r="B129" s="28">
        <f>FEB!C103</f>
        <v>8646390</v>
      </c>
      <c r="C129" s="28">
        <f>FEB!E103</f>
        <v>17965</v>
      </c>
      <c r="D129" s="30">
        <f>FEB!F103</f>
        <v>481.29084330642917</v>
      </c>
      <c r="E129" s="28">
        <f>FEB!G103</f>
        <v>36644</v>
      </c>
      <c r="F129" s="30">
        <f>FEB!H103</f>
        <v>235.95650038205437</v>
      </c>
      <c r="H129" s="28">
        <f>FEB!C104</f>
        <v>1985921</v>
      </c>
      <c r="I129" s="28">
        <f>FEB!E104</f>
        <v>5548</v>
      </c>
      <c r="J129" s="30">
        <f>FEB!F104</f>
        <v>357.9525955299207</v>
      </c>
      <c r="K129" s="28">
        <f>FEB!G104</f>
        <v>8320</v>
      </c>
      <c r="L129" s="30">
        <f>FEB!H104</f>
        <v>238.6924278846154</v>
      </c>
    </row>
    <row r="130" spans="1:17" ht="12.75">
      <c r="A130" s="24" t="s">
        <v>56</v>
      </c>
      <c r="B130" s="28">
        <f>MAR!C103</f>
        <v>8694598</v>
      </c>
      <c r="C130" s="28">
        <f>MAR!E103</f>
        <v>18044</v>
      </c>
      <c r="D130" s="30">
        <f>MAR!F103</f>
        <v>481.85535358013743</v>
      </c>
      <c r="E130" s="28">
        <f>MAR!G103</f>
        <v>36875</v>
      </c>
      <c r="F130" s="30">
        <f>MAR!H103</f>
        <v>235.78570847457627</v>
      </c>
      <c r="H130" s="28">
        <f>MAR!C104</f>
        <v>1949432</v>
      </c>
      <c r="I130" s="28">
        <f>MAR!E104</f>
        <v>5482</v>
      </c>
      <c r="J130" s="30">
        <f>MAR!F104</f>
        <v>355.6059832178037</v>
      </c>
      <c r="K130" s="28">
        <f>MAR!G104</f>
        <v>8148</v>
      </c>
      <c r="L130" s="30">
        <f>MAR!H104</f>
        <v>239.25282277859597</v>
      </c>
      <c r="Q130" s="19"/>
    </row>
    <row r="131" spans="1:17" ht="12.75">
      <c r="A131" s="24" t="s">
        <v>57</v>
      </c>
      <c r="B131" s="28">
        <f>APR!C103</f>
        <v>8775313</v>
      </c>
      <c r="C131" s="28">
        <f>APR!E103</f>
        <v>18218</v>
      </c>
      <c r="D131" s="30">
        <f>APR!F103</f>
        <v>481.6836645076298</v>
      </c>
      <c r="E131" s="28">
        <f>APR!G103</f>
        <v>37397</v>
      </c>
      <c r="F131" s="30">
        <f>APR!H103</f>
        <v>234.65285985506858</v>
      </c>
      <c r="H131" s="28">
        <f>APR!C104</f>
        <v>1957723</v>
      </c>
      <c r="I131" s="28">
        <f>APR!E104</f>
        <v>5537</v>
      </c>
      <c r="J131" s="30">
        <f>APR!F104</f>
        <v>353.5710673649991</v>
      </c>
      <c r="K131" s="28">
        <f>APR!G104</f>
        <v>8194</v>
      </c>
      <c r="L131" s="30">
        <f>APR!H104</f>
        <v>238.9215279472785</v>
      </c>
      <c r="Q131" s="19"/>
    </row>
    <row r="132" spans="1:17" ht="12.75">
      <c r="A132" s="24" t="s">
        <v>58</v>
      </c>
      <c r="B132" s="28">
        <f>MAY!C103</f>
        <v>8806049</v>
      </c>
      <c r="C132" s="28">
        <f>MAY!E103</f>
        <v>18224</v>
      </c>
      <c r="D132" s="30">
        <f>MAY!F103</f>
        <v>483.2116439859526</v>
      </c>
      <c r="E132" s="28">
        <f>MAY!G103</f>
        <v>37403</v>
      </c>
      <c r="F132" s="30">
        <f>MAY!H103</f>
        <v>235.43697029650028</v>
      </c>
      <c r="H132" s="28">
        <f>MAY!C104</f>
        <v>1934601</v>
      </c>
      <c r="I132" s="28">
        <f>MAY!E104</f>
        <v>5513</v>
      </c>
      <c r="J132" s="30">
        <f>MAY!F104</f>
        <v>350.91619807727193</v>
      </c>
      <c r="K132" s="28">
        <f>MAY!G104</f>
        <v>8105</v>
      </c>
      <c r="L132" s="30">
        <f>MAY!H104</f>
        <v>238.69228871067241</v>
      </c>
      <c r="Q132" s="19"/>
    </row>
    <row r="133" spans="1:17" ht="12.75">
      <c r="A133" s="24" t="s">
        <v>59</v>
      </c>
      <c r="B133" s="28">
        <f>JUN!C103</f>
        <v>0</v>
      </c>
      <c r="C133" s="28">
        <f>JUN!E103</f>
        <v>0</v>
      </c>
      <c r="D133" s="30" t="e">
        <f>JUN!F103</f>
        <v>#DIV/0!</v>
      </c>
      <c r="E133" s="28">
        <f>JUN!G103</f>
        <v>0</v>
      </c>
      <c r="F133" s="30" t="e">
        <f>JUN!H103</f>
        <v>#DIV/0!</v>
      </c>
      <c r="H133" s="28">
        <f>JUN!C104</f>
        <v>0</v>
      </c>
      <c r="I133" s="28">
        <f>JUN!E104</f>
        <v>0</v>
      </c>
      <c r="J133" s="30" t="e">
        <f>JUN!F104</f>
        <v>#DIV/0!</v>
      </c>
      <c r="K133" s="28">
        <f>JUN!G104</f>
        <v>0</v>
      </c>
      <c r="L133" s="30" t="e">
        <f>JUN!H104</f>
        <v>#DIV/0!</v>
      </c>
      <c r="Q133" s="19" t="s">
        <v>96</v>
      </c>
    </row>
    <row r="134" spans="1:17" ht="12.75">
      <c r="A134" s="29" t="s">
        <v>47</v>
      </c>
      <c r="B134" s="20">
        <f>SUM(B122:B133)/COUNTIF(B122:B133,"&lt;&gt;0")</f>
        <v>8821375.545454545</v>
      </c>
      <c r="C134" s="20">
        <f>SUM(C122:C133)/COUNTIF(C122:C133,"&lt;&gt;0")</f>
        <v>18422.636363636364</v>
      </c>
      <c r="D134" s="30">
        <f>B134/C134</f>
        <v>478.8335052233171</v>
      </c>
      <c r="E134" s="28">
        <f>SUM(E122:E133)/COUNTIF(E122:E133,"&lt;&gt;0")</f>
        <v>37719.818181818184</v>
      </c>
      <c r="F134" s="30">
        <f>B134/E134</f>
        <v>233.86580239951024</v>
      </c>
      <c r="H134" s="20">
        <f>SUM(H122:H133)/COUNTIF(H122:H133,"&lt;&gt;0")</f>
        <v>2015304.1818181819</v>
      </c>
      <c r="I134" s="20">
        <f>SUM(I122:I133)/COUNTIF(I122:I133,"&lt;&gt;0")</f>
        <v>5632.090909090909</v>
      </c>
      <c r="J134" s="30">
        <f>H134/I134</f>
        <v>357.82522234597195</v>
      </c>
      <c r="K134" s="28">
        <f>SUM(K122:K133)/COUNTIF(K122:K133,"&lt;&gt;0")</f>
        <v>8472.818181818182</v>
      </c>
      <c r="L134" s="30">
        <f>H134/K134</f>
        <v>237.85523760474672</v>
      </c>
      <c r="Q134" s="19"/>
    </row>
    <row r="135" spans="17:19" ht="12.75">
      <c r="Q135" s="18" t="s">
        <v>4</v>
      </c>
      <c r="S135" s="19" t="s">
        <v>81</v>
      </c>
    </row>
    <row r="136" spans="17:19" ht="12.75">
      <c r="Q136" s="18" t="s">
        <v>22</v>
      </c>
      <c r="S136" s="19" t="s">
        <v>82</v>
      </c>
    </row>
    <row r="137" spans="1:19" ht="12.75">
      <c r="A137" s="31" t="s">
        <v>73</v>
      </c>
      <c r="Q137" s="18" t="s">
        <v>34</v>
      </c>
      <c r="S137" s="19" t="s">
        <v>83</v>
      </c>
    </row>
    <row r="138" spans="17:19" ht="12.75">
      <c r="Q138" s="18" t="s">
        <v>23</v>
      </c>
      <c r="S138" s="19" t="s">
        <v>84</v>
      </c>
    </row>
    <row r="139" spans="17:19" ht="12.75"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86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JUL!F130</f>
        <v>2043504</v>
      </c>
      <c r="D142" s="28">
        <f>JUL!F131</f>
        <v>732241</v>
      </c>
      <c r="E142" s="28">
        <f>JUL!F132</f>
        <v>957962</v>
      </c>
      <c r="F142" s="28">
        <f>JUL!F133</f>
        <v>1107</v>
      </c>
      <c r="G142" s="28">
        <f>JUL!F134</f>
        <v>352194</v>
      </c>
      <c r="H142" s="2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AUG!F130</f>
        <v>2010767</v>
      </c>
      <c r="D143" s="28">
        <f>AUG!F131</f>
        <v>732848</v>
      </c>
      <c r="E143" s="28">
        <f>AUG!F132</f>
        <v>938667</v>
      </c>
      <c r="F143" s="28">
        <f>AUG!F133</f>
        <v>726</v>
      </c>
      <c r="G143" s="28">
        <f>AUG!F134</f>
        <v>338526</v>
      </c>
      <c r="H143" s="2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SEP!F130</f>
        <v>2011945</v>
      </c>
      <c r="D144" s="28">
        <f>SEP!F131</f>
        <v>729031</v>
      </c>
      <c r="E144" s="28">
        <f>SEP!F132</f>
        <v>949886</v>
      </c>
      <c r="F144" s="28">
        <f>SEP!F133</f>
        <v>763</v>
      </c>
      <c r="G144" s="28">
        <f>SEP!F134</f>
        <v>332265</v>
      </c>
      <c r="H144" s="2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OCT!F130</f>
        <v>2083140</v>
      </c>
      <c r="D145" s="28">
        <f>OCT!F131</f>
        <v>758114</v>
      </c>
      <c r="E145" s="28">
        <f>OCT!F132</f>
        <v>973724</v>
      </c>
      <c r="F145" s="28">
        <f>OCT!F133</f>
        <v>1597</v>
      </c>
      <c r="G145" s="28">
        <f>OCT!F134</f>
        <v>349705</v>
      </c>
      <c r="H145" s="2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NOV!F130</f>
        <v>2095120</v>
      </c>
      <c r="D146" s="28">
        <f>NOV!F131</f>
        <v>759718</v>
      </c>
      <c r="E146" s="28">
        <f>NOV!F132</f>
        <v>970489</v>
      </c>
      <c r="F146" s="28">
        <f>NOV!F133</f>
        <v>1919</v>
      </c>
      <c r="G146" s="28">
        <f>NOV!F134</f>
        <v>362994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DEC!F130</f>
        <v>2064453</v>
      </c>
      <c r="D147" s="28">
        <f>DEC!F131</f>
        <v>753567</v>
      </c>
      <c r="E147" s="28">
        <f>DEC!F132</f>
        <v>939731</v>
      </c>
      <c r="F147" s="28">
        <f>DEC!F133</f>
        <v>2051</v>
      </c>
      <c r="G147" s="28">
        <f>DEC!F134</f>
        <v>369104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JAN!F130</f>
        <v>2031740</v>
      </c>
      <c r="D148" s="28">
        <f>JAN!F131</f>
        <v>753000</v>
      </c>
      <c r="E148" s="28">
        <f>JAN!F132</f>
        <v>916018</v>
      </c>
      <c r="F148" s="28">
        <f>JAN!F133</f>
        <v>2234</v>
      </c>
      <c r="G148" s="28">
        <f>JAN!F134</f>
        <v>360488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FEB!F130</f>
        <v>1985921</v>
      </c>
      <c r="D149" s="28">
        <f>FEB!F131</f>
        <v>743221</v>
      </c>
      <c r="E149" s="28">
        <f>FEB!F132</f>
        <v>894516</v>
      </c>
      <c r="F149" s="28">
        <f>FEB!F133</f>
        <v>2072</v>
      </c>
      <c r="G149" s="28">
        <f>FEB!F134</f>
        <v>346112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MAR!F130</f>
        <v>1949432</v>
      </c>
      <c r="D150" s="28">
        <f>MAR!F131</f>
        <v>747043</v>
      </c>
      <c r="E150" s="28">
        <f>MAR!F132</f>
        <v>862215</v>
      </c>
      <c r="F150" s="28">
        <f>MAR!F133</f>
        <v>3051</v>
      </c>
      <c r="G150" s="28">
        <f>MAR!F134</f>
        <v>337123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APR!F130</f>
        <v>1957723</v>
      </c>
      <c r="D151" s="28">
        <f>APR!F131</f>
        <v>742057</v>
      </c>
      <c r="E151" s="28">
        <f>APR!F132</f>
        <v>857323</v>
      </c>
      <c r="F151" s="28">
        <f>APR!F133</f>
        <v>4140</v>
      </c>
      <c r="G151" s="28">
        <f>APR!F134</f>
        <v>354203</v>
      </c>
      <c r="H151" s="28"/>
    </row>
    <row r="152" spans="1:8" ht="12.75">
      <c r="A152" s="24" t="s">
        <v>58</v>
      </c>
      <c r="C152" s="28">
        <f>MAY!F130</f>
        <v>1934601</v>
      </c>
      <c r="D152" s="28">
        <f>MAY!F131</f>
        <v>746063</v>
      </c>
      <c r="E152" s="28">
        <f>MAY!F132</f>
        <v>835193</v>
      </c>
      <c r="F152" s="28">
        <f>MAY!F133</f>
        <v>3316</v>
      </c>
      <c r="G152" s="28">
        <f>MAY!F134</f>
        <v>350029</v>
      </c>
      <c r="H152" s="28"/>
    </row>
    <row r="153" spans="1:8" ht="12.75">
      <c r="A153" s="24" t="s">
        <v>59</v>
      </c>
      <c r="C153" s="28">
        <f>JUN!F130</f>
        <v>0</v>
      </c>
      <c r="D153" s="28">
        <f>JUN!F131</f>
        <v>0</v>
      </c>
      <c r="E153" s="28">
        <f>JUN!F132</f>
        <v>0</v>
      </c>
      <c r="F153" s="28">
        <f>JUN!F133</f>
        <v>0</v>
      </c>
      <c r="G153" s="28">
        <f>JUN!F134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2015304.1818181819</v>
      </c>
      <c r="D154" s="33">
        <f>SUM(D142:D153)/COUNTIF(D142:D153,"&lt;&gt;0")</f>
        <v>745173</v>
      </c>
      <c r="E154" s="33">
        <f>SUM(E142:E153)/COUNTIF(E142:E153,"&lt;&gt;0")</f>
        <v>917793.0909090909</v>
      </c>
      <c r="F154" s="33">
        <f>SUM(F142:F153)/COUNTIF(F142:F153,"&lt;&gt;0")</f>
        <v>2088.7272727272725</v>
      </c>
      <c r="G154" s="33">
        <f>SUM(G142:G153)/COUNTIF(G142:G153,"&lt;&gt;0")</f>
        <v>350249.36363636365</v>
      </c>
      <c r="H154" s="33"/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C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JUL!B7</f>
        <v>482</v>
      </c>
      <c r="C5" s="20">
        <f>JUL!C7</f>
        <v>12</v>
      </c>
      <c r="D5" s="20">
        <f>JUL!D7</f>
        <v>186</v>
      </c>
      <c r="E5" s="20">
        <f>JUL!E7</f>
        <v>591</v>
      </c>
      <c r="F5" s="20">
        <f>JUL!F7</f>
        <v>13</v>
      </c>
      <c r="G5" s="20">
        <f>JUL!G7</f>
        <v>7848</v>
      </c>
      <c r="H5" s="20">
        <f aca="true" t="shared" si="0" ref="H5:H16">SUM(B5:G5)</f>
        <v>9132</v>
      </c>
    </row>
    <row r="6" spans="1:8" ht="12.75">
      <c r="A6" s="24" t="s">
        <v>49</v>
      </c>
      <c r="B6" s="20">
        <f>AUG!B7</f>
        <v>502</v>
      </c>
      <c r="C6" s="20">
        <f>AUG!C7</f>
        <v>8</v>
      </c>
      <c r="D6" s="20">
        <f>AUG!D7</f>
        <v>191</v>
      </c>
      <c r="E6" s="20">
        <f>AUG!E7</f>
        <v>580</v>
      </c>
      <c r="F6" s="20">
        <f>AUG!F7</f>
        <v>12</v>
      </c>
      <c r="G6" s="20">
        <f>AUG!G7</f>
        <v>7838</v>
      </c>
      <c r="H6" s="20">
        <f t="shared" si="0"/>
        <v>9131</v>
      </c>
    </row>
    <row r="7" spans="1:8" ht="12.75">
      <c r="A7" s="24" t="s">
        <v>50</v>
      </c>
      <c r="B7" s="20">
        <f>SEP!B7</f>
        <v>519</v>
      </c>
      <c r="C7" s="20">
        <f>SEP!C7</f>
        <v>15</v>
      </c>
      <c r="D7" s="20">
        <f>SEP!D7</f>
        <v>189</v>
      </c>
      <c r="E7" s="20">
        <f>SEP!E7</f>
        <v>581</v>
      </c>
      <c r="F7" s="20">
        <f>SEP!F7</f>
        <v>13</v>
      </c>
      <c r="G7" s="20">
        <f>SEP!G7</f>
        <v>7864</v>
      </c>
      <c r="H7" s="20">
        <f t="shared" si="0"/>
        <v>9181</v>
      </c>
    </row>
    <row r="8" spans="1:8" ht="12.75">
      <c r="A8" s="24" t="s">
        <v>51</v>
      </c>
      <c r="B8" s="20">
        <f>OCT!B7</f>
        <v>532</v>
      </c>
      <c r="C8" s="20">
        <f>OCT!C7</f>
        <v>16</v>
      </c>
      <c r="D8" s="20">
        <f>OCT!D7</f>
        <v>192</v>
      </c>
      <c r="E8" s="20">
        <f>OCT!E7</f>
        <v>583</v>
      </c>
      <c r="F8" s="20">
        <f>OCT!F7</f>
        <v>14</v>
      </c>
      <c r="G8" s="20">
        <f>OCT!G7</f>
        <v>7952</v>
      </c>
      <c r="H8" s="20">
        <f t="shared" si="0"/>
        <v>9289</v>
      </c>
    </row>
    <row r="9" spans="1:8" ht="12.75">
      <c r="A9" s="24" t="s">
        <v>52</v>
      </c>
      <c r="B9" s="20">
        <f>NOV!B7</f>
        <v>499</v>
      </c>
      <c r="C9" s="20">
        <f>NOV!C7</f>
        <v>5</v>
      </c>
      <c r="D9" s="20">
        <f>NOV!D7</f>
        <v>188</v>
      </c>
      <c r="E9" s="20">
        <f>NOV!E7</f>
        <v>567</v>
      </c>
      <c r="F9" s="20">
        <f>NOV!F7</f>
        <v>14</v>
      </c>
      <c r="G9" s="20">
        <f>NOV!G7</f>
        <v>8028</v>
      </c>
      <c r="H9" s="20">
        <f t="shared" si="0"/>
        <v>9301</v>
      </c>
    </row>
    <row r="10" spans="1:8" ht="12.75">
      <c r="A10" s="24" t="s">
        <v>53</v>
      </c>
      <c r="B10" s="20">
        <f>DEC!B7</f>
        <v>542</v>
      </c>
      <c r="C10" s="20">
        <f>DEC!C7</f>
        <v>9</v>
      </c>
      <c r="D10" s="20">
        <f>DEC!D7</f>
        <v>202</v>
      </c>
      <c r="E10" s="20">
        <f>DEC!E7</f>
        <v>575</v>
      </c>
      <c r="F10" s="20">
        <f>DEC!F7</f>
        <v>15</v>
      </c>
      <c r="G10" s="20">
        <f>DEC!G7</f>
        <v>8258</v>
      </c>
      <c r="H10" s="20">
        <f t="shared" si="0"/>
        <v>9601</v>
      </c>
    </row>
    <row r="11" spans="1:8" ht="12.75">
      <c r="A11" s="24" t="s">
        <v>54</v>
      </c>
      <c r="B11" s="20">
        <f>JAN!B7</f>
        <v>550</v>
      </c>
      <c r="C11" s="20">
        <f>JAN!C7</f>
        <v>13</v>
      </c>
      <c r="D11" s="20">
        <f>JAN!D7</f>
        <v>205</v>
      </c>
      <c r="E11" s="20">
        <f>JAN!E7</f>
        <v>566</v>
      </c>
      <c r="F11" s="20">
        <f>JAN!F7</f>
        <v>17</v>
      </c>
      <c r="G11" s="20">
        <f>JAN!G7</f>
        <v>8328</v>
      </c>
      <c r="H11" s="20">
        <f t="shared" si="0"/>
        <v>9679</v>
      </c>
    </row>
    <row r="12" spans="1:8" ht="12.75">
      <c r="A12" s="24" t="s">
        <v>55</v>
      </c>
      <c r="B12" s="20">
        <f>FEB!B7</f>
        <v>501</v>
      </c>
      <c r="C12" s="20">
        <f>FEB!C7</f>
        <v>14</v>
      </c>
      <c r="D12" s="20">
        <f>FEB!D7</f>
        <v>208</v>
      </c>
      <c r="E12" s="20">
        <f>FEB!E7</f>
        <v>568</v>
      </c>
      <c r="F12" s="20">
        <f>FEB!F7</f>
        <v>16</v>
      </c>
      <c r="G12" s="20">
        <f>FEB!G7</f>
        <v>8775</v>
      </c>
      <c r="H12" s="20">
        <f t="shared" si="0"/>
        <v>10082</v>
      </c>
    </row>
    <row r="13" spans="1:8" ht="12.75">
      <c r="A13" s="24" t="s">
        <v>56</v>
      </c>
      <c r="B13" s="20">
        <f>MAR!B7</f>
        <v>466</v>
      </c>
      <c r="C13" s="20">
        <f>MAR!C7</f>
        <v>10</v>
      </c>
      <c r="D13" s="20">
        <f>MAR!D7</f>
        <v>194</v>
      </c>
      <c r="E13" s="20">
        <f>MAR!E7</f>
        <v>581</v>
      </c>
      <c r="F13" s="20">
        <f>MAR!F7</f>
        <v>14</v>
      </c>
      <c r="G13" s="20">
        <f>MAR!G7</f>
        <v>8522</v>
      </c>
      <c r="H13" s="20">
        <f t="shared" si="0"/>
        <v>9787</v>
      </c>
    </row>
    <row r="14" spans="1:8" ht="12.75">
      <c r="A14" s="24" t="s">
        <v>57</v>
      </c>
      <c r="B14" s="20">
        <f>APR!B7</f>
        <v>443</v>
      </c>
      <c r="C14" s="20">
        <f>APR!C7</f>
        <v>8</v>
      </c>
      <c r="D14" s="20">
        <f>APR!D7</f>
        <v>167</v>
      </c>
      <c r="E14" s="20">
        <f>APR!E7</f>
        <v>565</v>
      </c>
      <c r="F14" s="20">
        <f>APR!F7</f>
        <v>13</v>
      </c>
      <c r="G14" s="20">
        <f>APR!G7</f>
        <v>7651</v>
      </c>
      <c r="H14" s="20">
        <f t="shared" si="0"/>
        <v>8847</v>
      </c>
    </row>
    <row r="15" spans="1:8" ht="12.75">
      <c r="A15" s="24" t="s">
        <v>58</v>
      </c>
      <c r="B15" s="20">
        <f>MAY!B7</f>
        <v>445</v>
      </c>
      <c r="C15" s="20">
        <f>MAY!C7</f>
        <v>7</v>
      </c>
      <c r="D15" s="20">
        <f>MAY!D7</f>
        <v>170</v>
      </c>
      <c r="E15" s="20">
        <f>MAY!E7</f>
        <v>564</v>
      </c>
      <c r="F15" s="20">
        <f>MAY!F7</f>
        <v>13</v>
      </c>
      <c r="G15" s="20">
        <f>MAY!G7</f>
        <v>7619</v>
      </c>
      <c r="H15" s="20">
        <f t="shared" si="0"/>
        <v>8818</v>
      </c>
    </row>
    <row r="16" spans="1:8" ht="12.75">
      <c r="A16" s="24" t="s">
        <v>59</v>
      </c>
      <c r="B16" s="20">
        <f>JUN!B7</f>
        <v>0</v>
      </c>
      <c r="C16" s="20">
        <f>JUN!C7</f>
        <v>0</v>
      </c>
      <c r="D16" s="20">
        <f>JUN!D7</f>
        <v>0</v>
      </c>
      <c r="E16" s="20">
        <f>JUN!E7</f>
        <v>0</v>
      </c>
      <c r="F16" s="20">
        <f>JUN!F7</f>
        <v>0</v>
      </c>
      <c r="G16" s="20">
        <f>JUN!G7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498.27272727272725</v>
      </c>
      <c r="C17" s="20">
        <f t="shared" si="1"/>
        <v>10.636363636363637</v>
      </c>
      <c r="D17" s="20">
        <f t="shared" si="1"/>
        <v>190.1818181818182</v>
      </c>
      <c r="E17" s="20">
        <f t="shared" si="1"/>
        <v>574.6363636363636</v>
      </c>
      <c r="F17" s="20">
        <f t="shared" si="1"/>
        <v>14</v>
      </c>
      <c r="G17" s="20">
        <f t="shared" si="1"/>
        <v>8062.090909090909</v>
      </c>
      <c r="H17" s="20">
        <f t="shared" si="1"/>
        <v>9349.818181818182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JUL!B18</f>
        <v>163</v>
      </c>
      <c r="C21" s="23">
        <f>JUL!C18</f>
        <v>3</v>
      </c>
      <c r="D21" s="23">
        <f>JUL!D18</f>
        <v>184</v>
      </c>
      <c r="E21" s="23">
        <f>JUL!E18</f>
        <v>577</v>
      </c>
      <c r="F21" s="23">
        <f>JUL!F18</f>
        <v>12</v>
      </c>
      <c r="G21" s="23">
        <f>JUL!G18</f>
        <v>3756</v>
      </c>
      <c r="H21" s="20">
        <f aca="true" t="shared" si="2" ref="H21:H32">SUM(B21:G21)</f>
        <v>4695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AUG!B18</f>
        <v>167</v>
      </c>
      <c r="C22" s="23">
        <f>AUG!C18</f>
        <v>2</v>
      </c>
      <c r="D22" s="23">
        <f>AUG!D18</f>
        <v>189</v>
      </c>
      <c r="E22" s="23">
        <f>AUG!E18</f>
        <v>567</v>
      </c>
      <c r="F22" s="23">
        <f>AUG!F18</f>
        <v>11</v>
      </c>
      <c r="G22" s="23">
        <f>AUG!G18</f>
        <v>3770</v>
      </c>
      <c r="H22" s="20">
        <f t="shared" si="2"/>
        <v>4706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SEP!B18</f>
        <v>174</v>
      </c>
      <c r="C23" s="23">
        <f>SEP!C18</f>
        <v>3</v>
      </c>
      <c r="D23" s="23">
        <f>SEP!D18</f>
        <v>186</v>
      </c>
      <c r="E23" s="23">
        <f>SEP!E18</f>
        <v>568</v>
      </c>
      <c r="F23" s="23">
        <f>SEP!F18</f>
        <v>12</v>
      </c>
      <c r="G23" s="23">
        <f>SEP!G18</f>
        <v>3749</v>
      </c>
      <c r="H23" s="20">
        <f t="shared" si="2"/>
        <v>4692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OCT!B18</f>
        <v>178</v>
      </c>
      <c r="C24" s="23">
        <f>OCT!C18</f>
        <v>4</v>
      </c>
      <c r="D24" s="23">
        <f>OCT!D18</f>
        <v>191</v>
      </c>
      <c r="E24" s="23">
        <f>OCT!E18</f>
        <v>568</v>
      </c>
      <c r="F24" s="23">
        <f>OCT!F18</f>
        <v>13</v>
      </c>
      <c r="G24" s="23">
        <f>OCT!G18</f>
        <v>3786</v>
      </c>
      <c r="H24" s="20">
        <f t="shared" si="2"/>
        <v>4740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NOV!B18</f>
        <v>168</v>
      </c>
      <c r="C25" s="20">
        <f>NOV!C18</f>
        <v>1</v>
      </c>
      <c r="D25" s="20">
        <f>NOV!D18</f>
        <v>186</v>
      </c>
      <c r="E25" s="20">
        <f>NOV!E18</f>
        <v>553</v>
      </c>
      <c r="F25" s="20">
        <f>NOV!F18</f>
        <v>13</v>
      </c>
      <c r="G25" s="20">
        <f>NOV!G18</f>
        <v>3813</v>
      </c>
      <c r="H25" s="20">
        <f t="shared" si="2"/>
        <v>4734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DEC!B18</f>
        <v>185</v>
      </c>
      <c r="C26" s="20">
        <f>DEC!C18</f>
        <v>3</v>
      </c>
      <c r="D26" s="20">
        <f>DEC!D18</f>
        <v>200</v>
      </c>
      <c r="E26" s="20">
        <f>DEC!E18</f>
        <v>559</v>
      </c>
      <c r="F26" s="20">
        <f>DEC!F18</f>
        <v>14</v>
      </c>
      <c r="G26" s="20">
        <f>DEC!G18</f>
        <v>3879</v>
      </c>
      <c r="H26" s="20">
        <f t="shared" si="2"/>
        <v>4840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JAN!B18</f>
        <v>183</v>
      </c>
      <c r="C27" s="20">
        <f>JAN!C18</f>
        <v>4</v>
      </c>
      <c r="D27" s="20">
        <f>JAN!D18</f>
        <v>204</v>
      </c>
      <c r="E27" s="20">
        <f>JAN!E18</f>
        <v>552</v>
      </c>
      <c r="F27" s="20">
        <f>JAN!F18</f>
        <v>16</v>
      </c>
      <c r="G27" s="20">
        <f>JAN!G18</f>
        <v>3895</v>
      </c>
      <c r="H27" s="20">
        <f t="shared" si="2"/>
        <v>4854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FEB!B18</f>
        <v>165</v>
      </c>
      <c r="C28" s="20">
        <f>FEB!C18</f>
        <v>4</v>
      </c>
      <c r="D28" s="20">
        <f>FEB!D18</f>
        <v>206</v>
      </c>
      <c r="E28" s="20">
        <f>FEB!E18</f>
        <v>556</v>
      </c>
      <c r="F28" s="20">
        <f>FEB!F18</f>
        <v>15</v>
      </c>
      <c r="G28" s="20">
        <f>FEB!G18</f>
        <v>4122</v>
      </c>
      <c r="H28" s="20">
        <f t="shared" si="2"/>
        <v>5068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MAR!B18</f>
        <v>156</v>
      </c>
      <c r="C29" s="20">
        <f>MAR!C18</f>
        <v>2</v>
      </c>
      <c r="D29" s="20">
        <f>MAR!D18</f>
        <v>193</v>
      </c>
      <c r="E29" s="20">
        <f>MAR!E18</f>
        <v>565</v>
      </c>
      <c r="F29" s="20">
        <f>MAR!F18</f>
        <v>13</v>
      </c>
      <c r="G29" s="20">
        <f>MAR!G18</f>
        <v>4030</v>
      </c>
      <c r="H29" s="20">
        <f t="shared" si="2"/>
        <v>4959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APR!B18</f>
        <v>149</v>
      </c>
      <c r="C30" s="20">
        <f>APR!C18</f>
        <v>2</v>
      </c>
      <c r="D30" s="20">
        <f>APR!D18</f>
        <v>167</v>
      </c>
      <c r="E30" s="20">
        <f>APR!E18</f>
        <v>550</v>
      </c>
      <c r="F30" s="20">
        <f>APR!F18</f>
        <v>12</v>
      </c>
      <c r="G30" s="20">
        <f>APR!G18</f>
        <v>3675</v>
      </c>
      <c r="H30" s="20">
        <f t="shared" si="2"/>
        <v>4555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MAY!B18</f>
        <v>152</v>
      </c>
      <c r="C31" s="20">
        <f>MAY!C18</f>
        <v>2</v>
      </c>
      <c r="D31" s="20">
        <f>MAY!D18</f>
        <v>169</v>
      </c>
      <c r="E31" s="20">
        <f>MAY!E18</f>
        <v>549</v>
      </c>
      <c r="F31" s="20">
        <f>MAY!F18</f>
        <v>12</v>
      </c>
      <c r="G31" s="20">
        <f>MAY!G18</f>
        <v>3663</v>
      </c>
      <c r="H31" s="20">
        <f t="shared" si="2"/>
        <v>4547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JUN!B18</f>
        <v>0</v>
      </c>
      <c r="C32" s="20">
        <f>JUN!C18</f>
        <v>0</v>
      </c>
      <c r="D32" s="20">
        <f>JUN!D18</f>
        <v>0</v>
      </c>
      <c r="E32" s="20">
        <f>JUN!E18</f>
        <v>0</v>
      </c>
      <c r="F32" s="20">
        <f>JUN!F18</f>
        <v>0</v>
      </c>
      <c r="G32" s="20">
        <f>JUN!G18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167.27272727272728</v>
      </c>
      <c r="C33" s="20">
        <f t="shared" si="3"/>
        <v>2.727272727272727</v>
      </c>
      <c r="D33" s="20">
        <f t="shared" si="3"/>
        <v>188.63636363636363</v>
      </c>
      <c r="E33" s="20">
        <f t="shared" si="3"/>
        <v>560.3636363636364</v>
      </c>
      <c r="F33" s="20">
        <f t="shared" si="3"/>
        <v>13</v>
      </c>
      <c r="G33" s="20">
        <f t="shared" si="3"/>
        <v>3830.7272727272725</v>
      </c>
      <c r="H33" s="20">
        <f t="shared" si="3"/>
        <v>4762.727272727273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JUL!B29</f>
        <v>112404</v>
      </c>
      <c r="C37" s="20">
        <f>JUL!C29</f>
        <v>3170</v>
      </c>
      <c r="D37" s="20">
        <f>JUL!D29</f>
        <v>55481</v>
      </c>
      <c r="E37" s="20">
        <f>JUL!E29</f>
        <v>124038</v>
      </c>
      <c r="F37" s="20">
        <f>JUL!F29</f>
        <v>3922</v>
      </c>
      <c r="G37" s="20">
        <f>JUL!G29</f>
        <v>1673483</v>
      </c>
      <c r="H37" s="20">
        <f aca="true" t="shared" si="4" ref="H37:H48">SUM(B37:G37)</f>
        <v>1972498</v>
      </c>
    </row>
    <row r="38" spans="1:8" ht="12.75">
      <c r="A38" s="24" t="s">
        <v>49</v>
      </c>
      <c r="B38" s="20">
        <f>AUG!B29</f>
        <v>117258</v>
      </c>
      <c r="C38" s="20">
        <f>AUG!C29</f>
        <v>2187</v>
      </c>
      <c r="D38" s="20">
        <f>AUG!D29</f>
        <v>56872</v>
      </c>
      <c r="E38" s="20">
        <f>AUG!E29</f>
        <v>121271</v>
      </c>
      <c r="F38" s="20">
        <f>AUG!F29</f>
        <v>3629</v>
      </c>
      <c r="G38" s="20">
        <f>AUG!G29</f>
        <v>1676762</v>
      </c>
      <c r="H38" s="20">
        <f t="shared" si="4"/>
        <v>1977979</v>
      </c>
    </row>
    <row r="39" spans="1:17" ht="12.75">
      <c r="A39" s="24" t="s">
        <v>50</v>
      </c>
      <c r="B39" s="20">
        <f>SEP!B29</f>
        <v>120597</v>
      </c>
      <c r="C39" s="20">
        <f>SEP!C29</f>
        <v>3394</v>
      </c>
      <c r="D39" s="20">
        <f>SEP!D29</f>
        <v>55567</v>
      </c>
      <c r="E39" s="20">
        <f>SEP!E29</f>
        <v>121080</v>
      </c>
      <c r="F39" s="20">
        <f>SEP!F29</f>
        <v>3871</v>
      </c>
      <c r="G39" s="20">
        <f>SEP!G29</f>
        <v>1667471</v>
      </c>
      <c r="H39" s="20">
        <f t="shared" si="4"/>
        <v>1971980</v>
      </c>
      <c r="Q39" s="19"/>
    </row>
    <row r="40" spans="1:17" ht="12.75">
      <c r="A40" s="24" t="s">
        <v>51</v>
      </c>
      <c r="B40" s="20">
        <f>OCT!B29</f>
        <v>127398</v>
      </c>
      <c r="C40" s="20">
        <f>OCT!C29</f>
        <v>3857</v>
      </c>
      <c r="D40" s="20">
        <f>OCT!D29</f>
        <v>58788</v>
      </c>
      <c r="E40" s="20">
        <f>OCT!E29</f>
        <v>126546</v>
      </c>
      <c r="F40" s="20">
        <f>OCT!F29</f>
        <v>4402</v>
      </c>
      <c r="G40" s="20">
        <f>OCT!G29</f>
        <v>1766950</v>
      </c>
      <c r="H40" s="20">
        <f t="shared" si="4"/>
        <v>2087941</v>
      </c>
      <c r="Q40" s="19"/>
    </row>
    <row r="41" spans="1:17" ht="12.75">
      <c r="A41" s="24" t="s">
        <v>52</v>
      </c>
      <c r="B41" s="20">
        <f>NOV!B29</f>
        <v>118801</v>
      </c>
      <c r="C41" s="20">
        <f>NOV!C29</f>
        <v>1361</v>
      </c>
      <c r="D41" s="20">
        <f>NOV!D29</f>
        <v>57858</v>
      </c>
      <c r="E41" s="20">
        <f>NOV!E29</f>
        <v>123825</v>
      </c>
      <c r="F41" s="20">
        <f>NOV!F29</f>
        <v>4402</v>
      </c>
      <c r="G41" s="20">
        <f>NOV!G29</f>
        <v>1779560</v>
      </c>
      <c r="H41" s="20">
        <f t="shared" si="4"/>
        <v>2085807</v>
      </c>
      <c r="Q41" s="19"/>
    </row>
    <row r="42" spans="1:17" ht="12.75">
      <c r="A42" s="24" t="s">
        <v>53</v>
      </c>
      <c r="B42" s="20">
        <f>DEC!B29</f>
        <v>132022</v>
      </c>
      <c r="C42" s="20">
        <f>DEC!C29</f>
        <v>2168</v>
      </c>
      <c r="D42" s="20">
        <f>DEC!D29</f>
        <v>62169</v>
      </c>
      <c r="E42" s="20">
        <f>DEC!E29</f>
        <v>126544</v>
      </c>
      <c r="F42" s="20">
        <f>DEC!F29</f>
        <v>4596</v>
      </c>
      <c r="G42" s="20">
        <f>DEC!G29</f>
        <v>1834626</v>
      </c>
      <c r="H42" s="20">
        <f t="shared" si="4"/>
        <v>2162125</v>
      </c>
      <c r="Q42" s="19"/>
    </row>
    <row r="43" spans="1:17" ht="12.75">
      <c r="A43" s="24" t="s">
        <v>54</v>
      </c>
      <c r="B43" s="20">
        <f>JAN!B29</f>
        <v>131943</v>
      </c>
      <c r="C43" s="20">
        <f>JAN!C29</f>
        <v>2758</v>
      </c>
      <c r="D43" s="20">
        <f>JAN!D29</f>
        <v>63146</v>
      </c>
      <c r="E43" s="20">
        <f>JAN!E29</f>
        <v>124151</v>
      </c>
      <c r="F43" s="20">
        <f>JAN!F29</f>
        <v>5353</v>
      </c>
      <c r="G43" s="20">
        <f>JAN!G29</f>
        <v>1837297</v>
      </c>
      <c r="H43" s="20">
        <f t="shared" si="4"/>
        <v>2164648</v>
      </c>
      <c r="Q43" s="19"/>
    </row>
    <row r="44" spans="1:17" ht="12.75">
      <c r="A44" s="24" t="s">
        <v>55</v>
      </c>
      <c r="B44" s="20">
        <f>FEB!B29</f>
        <v>120695</v>
      </c>
      <c r="C44" s="20">
        <f>FEB!C29</f>
        <v>3449</v>
      </c>
      <c r="D44" s="20">
        <f>FEB!D29</f>
        <v>64432</v>
      </c>
      <c r="E44" s="20">
        <f>FEB!E29</f>
        <v>125098</v>
      </c>
      <c r="F44" s="20">
        <f>FEB!F29</f>
        <v>5049</v>
      </c>
      <c r="G44" s="20">
        <f>FEB!G29</f>
        <v>1955050</v>
      </c>
      <c r="H44" s="20">
        <f t="shared" si="4"/>
        <v>2273773</v>
      </c>
      <c r="Q44" s="19"/>
    </row>
    <row r="45" spans="1:17" ht="12.75">
      <c r="A45" s="24" t="s">
        <v>56</v>
      </c>
      <c r="B45" s="20">
        <f>MAR!B29</f>
        <v>111519</v>
      </c>
      <c r="C45" s="20">
        <f>MAR!C29</f>
        <v>2673</v>
      </c>
      <c r="D45" s="20">
        <f>MAR!D29</f>
        <v>59902</v>
      </c>
      <c r="E45" s="20">
        <f>MAR!E29</f>
        <v>128975</v>
      </c>
      <c r="F45" s="20">
        <f>MAR!F29</f>
        <v>4441</v>
      </c>
      <c r="G45" s="20">
        <f>MAR!G29</f>
        <v>1885362</v>
      </c>
      <c r="H45" s="20">
        <f t="shared" si="4"/>
        <v>2192872</v>
      </c>
      <c r="Q45" s="19"/>
    </row>
    <row r="46" spans="1:17" ht="12.75">
      <c r="A46" s="24" t="s">
        <v>57</v>
      </c>
      <c r="B46" s="20">
        <f>APR!B29</f>
        <v>105203</v>
      </c>
      <c r="C46" s="20">
        <f>APR!C29</f>
        <v>2292</v>
      </c>
      <c r="D46" s="20">
        <f>APR!D29</f>
        <v>51598</v>
      </c>
      <c r="E46" s="20">
        <f>APR!E29</f>
        <v>124391</v>
      </c>
      <c r="F46" s="20">
        <f>APR!F29</f>
        <v>4137</v>
      </c>
      <c r="G46" s="20">
        <f>APR!G29</f>
        <v>1687214</v>
      </c>
      <c r="H46" s="20">
        <f t="shared" si="4"/>
        <v>1974835</v>
      </c>
      <c r="Q46" s="19"/>
    </row>
    <row r="47" spans="1:17" ht="12.75">
      <c r="A47" s="24" t="s">
        <v>58</v>
      </c>
      <c r="B47" s="20">
        <f>MAY!B29</f>
        <v>105161</v>
      </c>
      <c r="C47" s="20">
        <f>MAY!C29</f>
        <v>1932</v>
      </c>
      <c r="D47" s="20">
        <f>MAY!D29</f>
        <v>53009</v>
      </c>
      <c r="E47" s="20">
        <f>MAY!E29</f>
        <v>123234</v>
      </c>
      <c r="F47" s="20">
        <f>MAY!F29</f>
        <v>4137</v>
      </c>
      <c r="G47" s="20">
        <f>MAY!G29</f>
        <v>1690047</v>
      </c>
      <c r="H47" s="20">
        <f t="shared" si="4"/>
        <v>1977520</v>
      </c>
      <c r="Q47" s="19"/>
    </row>
    <row r="48" spans="1:17" ht="12.75">
      <c r="A48" s="24" t="s">
        <v>59</v>
      </c>
      <c r="B48" s="20">
        <f>JUN!B29</f>
        <v>0</v>
      </c>
      <c r="C48" s="20">
        <f>JUN!C29</f>
        <v>0</v>
      </c>
      <c r="D48" s="20">
        <f>JUN!D29</f>
        <v>0</v>
      </c>
      <c r="E48" s="20">
        <f>JUN!E29</f>
        <v>0</v>
      </c>
      <c r="F48" s="20">
        <f>JUN!F29</f>
        <v>0</v>
      </c>
      <c r="G48" s="20">
        <f>JUN!G29</f>
        <v>0</v>
      </c>
      <c r="H48" s="20">
        <f t="shared" si="4"/>
        <v>0</v>
      </c>
      <c r="Q48" s="19"/>
    </row>
    <row r="49" spans="1:17" ht="12.75">
      <c r="A49" s="18" t="s">
        <v>47</v>
      </c>
      <c r="B49" s="20">
        <f aca="true" t="shared" si="5" ref="B49:H49">SUM(B37:B48)/COUNTIF(B37:B48,"&lt;&gt;0")</f>
        <v>118454.63636363637</v>
      </c>
      <c r="C49" s="20">
        <f t="shared" si="5"/>
        <v>2658.2727272727275</v>
      </c>
      <c r="D49" s="20">
        <f t="shared" si="5"/>
        <v>58074.72727272727</v>
      </c>
      <c r="E49" s="20">
        <f t="shared" si="5"/>
        <v>124468.45454545454</v>
      </c>
      <c r="F49" s="20">
        <f t="shared" si="5"/>
        <v>4358.090909090909</v>
      </c>
      <c r="G49" s="20">
        <f t="shared" si="5"/>
        <v>1768529.2727272727</v>
      </c>
      <c r="H49" s="20">
        <f t="shared" si="5"/>
        <v>2076543.4545454546</v>
      </c>
      <c r="Q49" s="19"/>
    </row>
    <row r="50" spans="1:17" ht="12.75">
      <c r="A50" s="19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7" t="s">
        <v>19</v>
      </c>
      <c r="D55" s="48"/>
      <c r="E55" s="49"/>
      <c r="G55" s="47" t="s">
        <v>23</v>
      </c>
      <c r="H55" s="48"/>
      <c r="I55" s="49"/>
      <c r="K55" s="47" t="s">
        <v>24</v>
      </c>
      <c r="L55" s="48"/>
      <c r="M55" s="49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JUL!F42</f>
        <v>4695</v>
      </c>
      <c r="D58" s="28">
        <f>JUL!F43</f>
        <v>9132</v>
      </c>
      <c r="E58" s="30">
        <f>JUL!F44</f>
        <v>1.9450479233226836</v>
      </c>
      <c r="G58" s="28">
        <f>JUL!F47</f>
        <v>3756</v>
      </c>
      <c r="H58" s="28">
        <f>JUL!F48</f>
        <v>7848</v>
      </c>
      <c r="I58" s="30">
        <f>JUL!F49</f>
        <v>2.0894568690095845</v>
      </c>
      <c r="K58" s="28">
        <f>JUL!F52</f>
        <v>939</v>
      </c>
      <c r="L58" s="28">
        <f>JUL!F53</f>
        <v>1284</v>
      </c>
      <c r="M58" s="30">
        <f>JUL!F54</f>
        <v>1.3674121405750799</v>
      </c>
    </row>
    <row r="59" spans="1:13" ht="12.75">
      <c r="A59" s="24" t="s">
        <v>49</v>
      </c>
      <c r="C59" s="28">
        <f>AUG!F42</f>
        <v>4706</v>
      </c>
      <c r="D59" s="28">
        <f>AUG!F43</f>
        <v>9131</v>
      </c>
      <c r="E59" s="30">
        <f>AUG!F44</f>
        <v>1.9402889927751805</v>
      </c>
      <c r="G59" s="28">
        <f>AUG!F47</f>
        <v>3770</v>
      </c>
      <c r="H59" s="28">
        <f>AUG!F48</f>
        <v>7838</v>
      </c>
      <c r="I59" s="30">
        <f>AUG!F49</f>
        <v>2.0790450928381965</v>
      </c>
      <c r="K59" s="28">
        <f>AUG!F52</f>
        <v>936</v>
      </c>
      <c r="L59" s="28">
        <f>AUG!F53</f>
        <v>1293</v>
      </c>
      <c r="M59" s="30">
        <f>AUG!F54</f>
        <v>1.3814102564102564</v>
      </c>
    </row>
    <row r="60" spans="1:13" ht="12.75">
      <c r="A60" s="24" t="s">
        <v>50</v>
      </c>
      <c r="C60" s="28">
        <f>SEP!F42</f>
        <v>4692</v>
      </c>
      <c r="D60" s="28">
        <f>SEP!F43</f>
        <v>9181</v>
      </c>
      <c r="E60" s="30">
        <f>SEP!F44</f>
        <v>1.9567348678601875</v>
      </c>
      <c r="G60" s="28">
        <f>SEP!F47</f>
        <v>3749</v>
      </c>
      <c r="H60" s="28">
        <f>SEP!F48</f>
        <v>7864</v>
      </c>
      <c r="I60" s="30">
        <f>SEP!F49</f>
        <v>2.0976260336089623</v>
      </c>
      <c r="K60" s="28">
        <f>SEP!F52</f>
        <v>943</v>
      </c>
      <c r="L60" s="28">
        <f>SEP!F53</f>
        <v>1317</v>
      </c>
      <c r="M60" s="30">
        <f>SEP!F54</f>
        <v>1.3966065747613998</v>
      </c>
    </row>
    <row r="61" spans="1:13" ht="12.75">
      <c r="A61" s="24" t="s">
        <v>51</v>
      </c>
      <c r="C61" s="28">
        <f>OCT!F42</f>
        <v>4740</v>
      </c>
      <c r="D61" s="28">
        <f>OCT!F43</f>
        <v>9289</v>
      </c>
      <c r="E61" s="30">
        <f>OCT!F44</f>
        <v>1.959704641350211</v>
      </c>
      <c r="G61" s="28">
        <f>OCT!F47</f>
        <v>3786</v>
      </c>
      <c r="H61" s="28">
        <f>OCT!F48</f>
        <v>7952</v>
      </c>
      <c r="I61" s="30">
        <f>OCT!F49</f>
        <v>2.1003697834125727</v>
      </c>
      <c r="K61" s="28">
        <f>OCT!F52</f>
        <v>954</v>
      </c>
      <c r="L61" s="28">
        <f>OCT!F53</f>
        <v>1337</v>
      </c>
      <c r="M61" s="30">
        <f>OCT!F54</f>
        <v>1.40146750524109</v>
      </c>
    </row>
    <row r="62" spans="1:13" ht="12.75">
      <c r="A62" s="24" t="s">
        <v>52</v>
      </c>
      <c r="C62" s="28">
        <f>NOV!F42</f>
        <v>4734</v>
      </c>
      <c r="D62" s="28">
        <f>NOV!F43</f>
        <v>9301</v>
      </c>
      <c r="E62" s="30">
        <f>NOV!F44</f>
        <v>1.9647232784114914</v>
      </c>
      <c r="G62" s="28">
        <f>NOV!F47</f>
        <v>3813</v>
      </c>
      <c r="H62" s="28">
        <f>NOV!F48</f>
        <v>8028</v>
      </c>
      <c r="I62" s="30">
        <f>NOV!F49</f>
        <v>2.105428796223446</v>
      </c>
      <c r="K62" s="28">
        <f>NOV!F52</f>
        <v>921</v>
      </c>
      <c r="L62" s="28">
        <f>NOV!F53</f>
        <v>1273</v>
      </c>
      <c r="M62" s="30">
        <f>NOV!F54</f>
        <v>1.3821932681867535</v>
      </c>
    </row>
    <row r="63" spans="1:17" ht="12.75">
      <c r="A63" s="24" t="s">
        <v>53</v>
      </c>
      <c r="C63" s="28">
        <f>DEC!F42</f>
        <v>4840</v>
      </c>
      <c r="D63" s="28">
        <f>DEC!F43</f>
        <v>9601</v>
      </c>
      <c r="E63" s="30">
        <f>DEC!F44</f>
        <v>1.9836776859504133</v>
      </c>
      <c r="G63" s="28">
        <f>DEC!F47</f>
        <v>3879</v>
      </c>
      <c r="H63" s="28">
        <f>DEC!F48</f>
        <v>8258</v>
      </c>
      <c r="I63" s="30">
        <f>DEC!F49</f>
        <v>2.128899200824955</v>
      </c>
      <c r="K63" s="28">
        <f>DEC!F52</f>
        <v>961</v>
      </c>
      <c r="L63" s="28">
        <f>DEC!F53</f>
        <v>1343</v>
      </c>
      <c r="M63" s="30">
        <f>DEC!F54</f>
        <v>1.3975026014568157</v>
      </c>
      <c r="Q63" s="19"/>
    </row>
    <row r="64" spans="1:17" ht="12.75">
      <c r="A64" s="24" t="s">
        <v>54</v>
      </c>
      <c r="C64" s="28">
        <f>JAN!F42</f>
        <v>4854</v>
      </c>
      <c r="D64" s="28">
        <f>JAN!F43</f>
        <v>9679</v>
      </c>
      <c r="E64" s="30">
        <f>JAN!F44</f>
        <v>1.9940255459414915</v>
      </c>
      <c r="G64" s="28">
        <f>JAN!F47</f>
        <v>3895</v>
      </c>
      <c r="H64" s="28">
        <f>JAN!F48</f>
        <v>8328</v>
      </c>
      <c r="I64" s="30">
        <f>JAN!F49</f>
        <v>2.138125802310655</v>
      </c>
      <c r="K64" s="28">
        <f>JAN!F52</f>
        <v>959</v>
      </c>
      <c r="L64" s="28">
        <f>JAN!F53</f>
        <v>1351</v>
      </c>
      <c r="M64" s="30">
        <f>JAN!F54</f>
        <v>1.4087591240875912</v>
      </c>
      <c r="Q64" s="19"/>
    </row>
    <row r="65" spans="1:17" ht="12.75">
      <c r="A65" s="24" t="s">
        <v>55</v>
      </c>
      <c r="C65" s="28">
        <f>FEB!F42</f>
        <v>5068</v>
      </c>
      <c r="D65" s="28">
        <f>FEB!F43</f>
        <v>10082</v>
      </c>
      <c r="E65" s="30">
        <f>FEB!F44</f>
        <v>1.989344909234412</v>
      </c>
      <c r="G65" s="28">
        <f>FEB!F47</f>
        <v>4122</v>
      </c>
      <c r="H65" s="28">
        <f>FEB!F48</f>
        <v>8775</v>
      </c>
      <c r="I65" s="30">
        <f>FEB!F49</f>
        <v>2.12882096069869</v>
      </c>
      <c r="K65" s="28">
        <f>FEB!F52</f>
        <v>946</v>
      </c>
      <c r="L65" s="28">
        <f>FEB!F53</f>
        <v>1307</v>
      </c>
      <c r="M65" s="30">
        <f>FEB!F54</f>
        <v>1.3816067653276956</v>
      </c>
      <c r="Q65" s="19"/>
    </row>
    <row r="66" spans="1:17" ht="12.75">
      <c r="A66" s="24" t="s">
        <v>56</v>
      </c>
      <c r="C66" s="28">
        <f>MAR!F42</f>
        <v>4959</v>
      </c>
      <c r="D66" s="28">
        <f>MAR!F43</f>
        <v>9787</v>
      </c>
      <c r="E66" s="30">
        <f>MAR!F44</f>
        <v>1.9735833837467232</v>
      </c>
      <c r="G66" s="28">
        <f>MAR!F47</f>
        <v>4030</v>
      </c>
      <c r="H66" s="28">
        <f>MAR!F48</f>
        <v>8522</v>
      </c>
      <c r="I66" s="30">
        <f>MAR!F49</f>
        <v>2.1146401985111662</v>
      </c>
      <c r="K66" s="28">
        <f>MAR!F52</f>
        <v>929</v>
      </c>
      <c r="L66" s="28">
        <f>MAR!F53</f>
        <v>1265</v>
      </c>
      <c r="M66" s="30">
        <f>MAR!F54</f>
        <v>1.3616792249730894</v>
      </c>
      <c r="Q66" s="19"/>
    </row>
    <row r="67" spans="1:17" ht="12.75">
      <c r="A67" s="24" t="s">
        <v>57</v>
      </c>
      <c r="C67" s="28">
        <f>APR!F42</f>
        <v>4555</v>
      </c>
      <c r="D67" s="28">
        <f>APR!F43</f>
        <v>8847</v>
      </c>
      <c r="E67" s="30">
        <f>APR!F44</f>
        <v>1.9422612513721185</v>
      </c>
      <c r="G67" s="28">
        <f>APR!F47</f>
        <v>3675</v>
      </c>
      <c r="H67" s="28">
        <f>APR!F48</f>
        <v>7651</v>
      </c>
      <c r="I67" s="30">
        <f>APR!F49</f>
        <v>2.0819047619047617</v>
      </c>
      <c r="K67" s="28">
        <f>APR!F52</f>
        <v>880</v>
      </c>
      <c r="L67" s="28">
        <f>APR!F53</f>
        <v>1196</v>
      </c>
      <c r="M67" s="30">
        <f>APR!F54</f>
        <v>1.3590909090909091</v>
      </c>
      <c r="Q67" s="19"/>
    </row>
    <row r="68" spans="1:17" ht="12.75">
      <c r="A68" s="24" t="s">
        <v>58</v>
      </c>
      <c r="C68" s="28">
        <f>MAY!F42</f>
        <v>4547</v>
      </c>
      <c r="D68" s="28">
        <f>MAY!F43</f>
        <v>8818</v>
      </c>
      <c r="E68" s="30">
        <f>MAY!F44</f>
        <v>1.9393006377831536</v>
      </c>
      <c r="G68" s="28">
        <f>MAY!F47</f>
        <v>3663</v>
      </c>
      <c r="H68" s="28">
        <f>MAY!F48</f>
        <v>7619</v>
      </c>
      <c r="I68" s="30">
        <f>MAY!F49</f>
        <v>2.07998907998908</v>
      </c>
      <c r="K68" s="28">
        <f>MAY!F52</f>
        <v>884</v>
      </c>
      <c r="L68" s="28">
        <f>MAY!F53</f>
        <v>1199</v>
      </c>
      <c r="M68" s="30">
        <f>MAY!F54</f>
        <v>1.3563348416289593</v>
      </c>
      <c r="Q68" s="19"/>
    </row>
    <row r="69" spans="1:17" ht="12.75">
      <c r="A69" s="24" t="s">
        <v>59</v>
      </c>
      <c r="C69" s="28">
        <f>JUN!F42</f>
        <v>0</v>
      </c>
      <c r="D69" s="28">
        <f>JUN!F43</f>
        <v>0</v>
      </c>
      <c r="E69" s="30" t="e">
        <f>JUN!F44</f>
        <v>#DIV/0!</v>
      </c>
      <c r="G69" s="28">
        <f>JUN!F47</f>
        <v>0</v>
      </c>
      <c r="H69" s="28">
        <f>JUN!F48</f>
        <v>0</v>
      </c>
      <c r="I69" s="30" t="e">
        <f>JUN!F49</f>
        <v>#DIV/0!</v>
      </c>
      <c r="K69" s="28">
        <f>JUN!F52</f>
        <v>0</v>
      </c>
      <c r="L69" s="28">
        <f>JUN!F53</f>
        <v>0</v>
      </c>
      <c r="M69" s="30" t="e">
        <f>JUN!F54</f>
        <v>#DIV/0!</v>
      </c>
      <c r="Q69" s="19"/>
    </row>
    <row r="70" spans="1:17" ht="12.75">
      <c r="A70" s="29" t="s">
        <v>47</v>
      </c>
      <c r="C70" s="20">
        <f>SUM(C58:C69)/COUNTIF(C58:C69,"&lt;&gt;0")</f>
        <v>4762.727272727273</v>
      </c>
      <c r="D70" s="20">
        <f>SUM(D58:D69)/COUNTIF(D58:D69,"&lt;&gt;0")</f>
        <v>9349.818181818182</v>
      </c>
      <c r="E70" s="30">
        <f>D70/C70</f>
        <v>1.9631227333460584</v>
      </c>
      <c r="G70" s="20">
        <f>SUM(G58:G69)/COUNTIF(G58:G69,"&lt;&gt;0")</f>
        <v>3830.7272727272725</v>
      </c>
      <c r="H70" s="20">
        <f>SUM(H58:H69)/COUNTIF(H58:H69,"&lt;&gt;0")</f>
        <v>8062.090909090909</v>
      </c>
      <c r="I70" s="30">
        <f>H70/G70</f>
        <v>2.104584935212872</v>
      </c>
      <c r="K70" s="20">
        <f>SUM(K58:K69)/COUNTIF(K58:K69,"&lt;&gt;0")</f>
        <v>932</v>
      </c>
      <c r="L70" s="20">
        <f>SUM(L58:L69)/COUNTIF(L58:L69,"&lt;&gt;0")</f>
        <v>1287.7272727272727</v>
      </c>
      <c r="M70" s="30">
        <f>L70/K70</f>
        <v>1.381681623097932</v>
      </c>
      <c r="Q70" s="19"/>
    </row>
    <row r="71" ht="12.75">
      <c r="Q71" s="19"/>
    </row>
    <row r="72" ht="12.75">
      <c r="Q72" s="19" t="s">
        <v>96</v>
      </c>
    </row>
    <row r="73" ht="12.75">
      <c r="Q73" s="19"/>
    </row>
    <row r="74" spans="17:19" ht="12.75">
      <c r="Q74" s="18" t="s">
        <v>4</v>
      </c>
      <c r="S74" s="19" t="s">
        <v>81</v>
      </c>
    </row>
    <row r="75" spans="17:19" ht="12.75">
      <c r="Q75" s="18" t="s">
        <v>22</v>
      </c>
      <c r="S75" s="19" t="s">
        <v>82</v>
      </c>
    </row>
    <row r="76" spans="1:19" ht="12.75">
      <c r="A76" s="18" t="s">
        <v>67</v>
      </c>
      <c r="Q76" s="18" t="s">
        <v>34</v>
      </c>
      <c r="S76" s="19" t="s">
        <v>83</v>
      </c>
    </row>
    <row r="77" spans="17:19" ht="12.75">
      <c r="Q77" s="18" t="s">
        <v>23</v>
      </c>
      <c r="S77" s="19" t="s">
        <v>84</v>
      </c>
    </row>
    <row r="78" spans="2:19" ht="12.75">
      <c r="B78" s="47" t="s">
        <v>43</v>
      </c>
      <c r="C78" s="48"/>
      <c r="D78" s="49"/>
      <c r="F78" s="47" t="s">
        <v>4</v>
      </c>
      <c r="G78" s="48"/>
      <c r="H78" s="49"/>
      <c r="J78" s="47" t="s">
        <v>63</v>
      </c>
      <c r="K78" s="48"/>
      <c r="L78" s="49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JUL!F61</f>
        <v>939</v>
      </c>
      <c r="C81" s="28">
        <f>JUL!F62</f>
        <v>1284</v>
      </c>
      <c r="D81" s="30">
        <f>JUL!F63</f>
        <v>1.3674121405750799</v>
      </c>
      <c r="F81" s="28">
        <f>JUL!F66</f>
        <v>589</v>
      </c>
      <c r="G81" s="28">
        <f>JUL!F67</f>
        <v>604</v>
      </c>
      <c r="H81" s="30">
        <f>JUL!F68</f>
        <v>1.0254668930390491</v>
      </c>
      <c r="J81" s="28">
        <f>JUL!F71</f>
        <v>163</v>
      </c>
      <c r="K81" s="28">
        <f>JUL!F72</f>
        <v>482</v>
      </c>
      <c r="L81" s="30">
        <f>JUL!F73</f>
        <v>2.957055214723926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AUG!F61</f>
        <v>936</v>
      </c>
      <c r="C82" s="28">
        <f>AUG!F62</f>
        <v>1293</v>
      </c>
      <c r="D82" s="30">
        <f>AUG!F63</f>
        <v>1.3814102564102564</v>
      </c>
      <c r="F82" s="28">
        <f>AUG!F66</f>
        <v>578</v>
      </c>
      <c r="G82" s="28">
        <f>AUG!F67</f>
        <v>592</v>
      </c>
      <c r="H82" s="30">
        <f>AUG!F68</f>
        <v>1.0242214532871972</v>
      </c>
      <c r="J82" s="28">
        <f>AUG!F71</f>
        <v>167</v>
      </c>
      <c r="K82" s="28">
        <f>AUG!F72</f>
        <v>502</v>
      </c>
      <c r="L82" s="30">
        <f>AUG!F73</f>
        <v>3.0059880239520957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SEP!F61</f>
        <v>943</v>
      </c>
      <c r="C83" s="28">
        <f>SEP!F62</f>
        <v>1317</v>
      </c>
      <c r="D83" s="30">
        <f>SEP!F63</f>
        <v>1.3966065747613998</v>
      </c>
      <c r="F83" s="28">
        <f>SEP!F66</f>
        <v>580</v>
      </c>
      <c r="G83" s="28">
        <f>SEP!F67</f>
        <v>594</v>
      </c>
      <c r="H83" s="30">
        <f>SEP!F68</f>
        <v>1.0241379310344827</v>
      </c>
      <c r="J83" s="28">
        <f>SEP!F71</f>
        <v>174</v>
      </c>
      <c r="K83" s="28">
        <f>SEP!F72</f>
        <v>519</v>
      </c>
      <c r="L83" s="30">
        <f>SEP!F73</f>
        <v>2.9827586206896552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OCT!F61</f>
        <v>954</v>
      </c>
      <c r="C84" s="28">
        <f>OCT!F62</f>
        <v>1337</v>
      </c>
      <c r="D84" s="30">
        <f>OCT!F63</f>
        <v>1.40146750524109</v>
      </c>
      <c r="F84" s="28">
        <f>OCT!F66</f>
        <v>581</v>
      </c>
      <c r="G84" s="28">
        <f>OCT!F67</f>
        <v>597</v>
      </c>
      <c r="H84" s="30">
        <f>OCT!F68</f>
        <v>1.027538726333907</v>
      </c>
      <c r="J84" s="28">
        <f>OCT!F71</f>
        <v>178</v>
      </c>
      <c r="K84" s="28">
        <f>OCT!F67</f>
        <v>597</v>
      </c>
      <c r="L84" s="30">
        <f>OCT!F73</f>
        <v>2.9887640449438204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NOV!F61</f>
        <v>921</v>
      </c>
      <c r="C85" s="28">
        <f>NOV!F62</f>
        <v>1273</v>
      </c>
      <c r="D85" s="30">
        <f>NOV!F63</f>
        <v>1.3821932681867535</v>
      </c>
      <c r="F85" s="28">
        <f>NOV!F66</f>
        <v>566</v>
      </c>
      <c r="G85" s="28">
        <f>NOV!F67</f>
        <v>581</v>
      </c>
      <c r="H85" s="30">
        <f>NOV!F63</f>
        <v>1.3821932681867535</v>
      </c>
      <c r="J85" s="28">
        <f>NOV!F71</f>
        <v>168</v>
      </c>
      <c r="K85" s="28">
        <f>NOV!F72</f>
        <v>499</v>
      </c>
      <c r="L85" s="30">
        <f>NOV!F73</f>
        <v>2.9702380952380953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DEC!F61</f>
        <v>961</v>
      </c>
      <c r="C86" s="28">
        <f>DEC!F62</f>
        <v>1343</v>
      </c>
      <c r="D86" s="30">
        <f>DEC!F63</f>
        <v>1.3975026014568157</v>
      </c>
      <c r="F86" s="28">
        <f>DEC!F66</f>
        <v>573</v>
      </c>
      <c r="G86" s="28">
        <f>DEC!F67</f>
        <v>590</v>
      </c>
      <c r="H86" s="30">
        <f>DEC!F63</f>
        <v>1.3975026014568157</v>
      </c>
      <c r="J86" s="28">
        <f>DEC!F71</f>
        <v>185</v>
      </c>
      <c r="K86" s="28">
        <f>DEC!F72</f>
        <v>542</v>
      </c>
      <c r="L86" s="30">
        <f>DEC!F73</f>
        <v>2.9297297297297296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JAN!F61</f>
        <v>959</v>
      </c>
      <c r="C87" s="28">
        <f>JAN!F62</f>
        <v>1351</v>
      </c>
      <c r="D87" s="30">
        <f>JAN!F63</f>
        <v>1.4087591240875912</v>
      </c>
      <c r="F87" s="28">
        <f>JAN!F66</f>
        <v>568</v>
      </c>
      <c r="G87" s="28">
        <f>JAN!F67</f>
        <v>583</v>
      </c>
      <c r="H87" s="30">
        <f>JAN!F68</f>
        <v>1.0264084507042253</v>
      </c>
      <c r="J87" s="28">
        <f>JAN!F71</f>
        <v>183</v>
      </c>
      <c r="K87" s="28">
        <f>JAN!F72</f>
        <v>550</v>
      </c>
      <c r="L87" s="30">
        <f>JAN!F73</f>
        <v>3.0054644808743167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FEB!F61</f>
        <v>946</v>
      </c>
      <c r="C88" s="28">
        <f>FEB!F62</f>
        <v>1307</v>
      </c>
      <c r="D88" s="30">
        <f>FEB!F63</f>
        <v>1.3816067653276956</v>
      </c>
      <c r="F88" s="28">
        <f>FEB!F66</f>
        <v>571</v>
      </c>
      <c r="G88" s="28">
        <f>FEB!F67</f>
        <v>584</v>
      </c>
      <c r="H88" s="30">
        <f>FEB!F68</f>
        <v>1.02276707530648</v>
      </c>
      <c r="J88" s="28">
        <f>FEB!F71</f>
        <v>165</v>
      </c>
      <c r="K88" s="28">
        <f>FEB!F72</f>
        <v>501</v>
      </c>
      <c r="L88" s="30">
        <f>FEB!F73</f>
        <v>3.036363636363636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MAR!F61</f>
        <v>929</v>
      </c>
      <c r="C89" s="28">
        <f>MAR!F62</f>
        <v>1265</v>
      </c>
      <c r="D89" s="30">
        <f>MAR!F63</f>
        <v>1.3616792249730894</v>
      </c>
      <c r="F89" s="28">
        <f>MAR!F66</f>
        <v>578</v>
      </c>
      <c r="G89" s="28">
        <f>MAR!F67</f>
        <v>595</v>
      </c>
      <c r="H89" s="30">
        <f>MAR!F68</f>
        <v>1.0294117647058822</v>
      </c>
      <c r="J89" s="28">
        <f>MAR!F71</f>
        <v>156</v>
      </c>
      <c r="K89" s="28">
        <f>MAR!F72</f>
        <v>466</v>
      </c>
      <c r="L89" s="30">
        <f>MAR!F73</f>
        <v>2.9871794871794872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APR!F61</f>
        <v>880</v>
      </c>
      <c r="C90" s="28">
        <f>APR!F62</f>
        <v>1196</v>
      </c>
      <c r="D90" s="30">
        <f>APR!F63</f>
        <v>1.3590909090909091</v>
      </c>
      <c r="F90" s="28">
        <f>APR!F66</f>
        <v>562</v>
      </c>
      <c r="G90" s="28">
        <f>APR!F67</f>
        <v>578</v>
      </c>
      <c r="H90" s="30">
        <f>APR!F68</f>
        <v>1.0284697508896796</v>
      </c>
      <c r="J90" s="28">
        <f>APR!F71</f>
        <v>149</v>
      </c>
      <c r="K90" s="28">
        <f>APR!F72</f>
        <v>443</v>
      </c>
      <c r="L90" s="30">
        <f>APR!F73</f>
        <v>2.9731543624161074</v>
      </c>
    </row>
    <row r="91" spans="1:12" ht="12.75">
      <c r="A91" s="24" t="s">
        <v>58</v>
      </c>
      <c r="B91" s="28">
        <f>MAY!F61</f>
        <v>884</v>
      </c>
      <c r="C91" s="28">
        <f>MAY!F62</f>
        <v>1199</v>
      </c>
      <c r="D91" s="30">
        <f>MAY!F63</f>
        <v>1.3563348416289593</v>
      </c>
      <c r="F91" s="28">
        <f>MAY!F66</f>
        <v>561</v>
      </c>
      <c r="G91" s="28">
        <f>MAY!F67</f>
        <v>577</v>
      </c>
      <c r="H91" s="30">
        <f>MAY!F68</f>
        <v>1.0285204991087344</v>
      </c>
      <c r="J91" s="28">
        <f>MAY!F71</f>
        <v>152</v>
      </c>
      <c r="K91" s="28">
        <f>MAY!F72</f>
        <v>445</v>
      </c>
      <c r="L91" s="30">
        <f>MAY!F73</f>
        <v>2.9276315789473686</v>
      </c>
    </row>
    <row r="92" spans="1:12" ht="12.75">
      <c r="A92" s="24" t="s">
        <v>59</v>
      </c>
      <c r="B92" s="28">
        <f>JUN!F61</f>
        <v>0</v>
      </c>
      <c r="C92" s="28">
        <f>JUN!F62</f>
        <v>0</v>
      </c>
      <c r="D92" s="30" t="e">
        <f>JUN!F63</f>
        <v>#DIV/0!</v>
      </c>
      <c r="F92" s="28">
        <f>JUN!F66</f>
        <v>0</v>
      </c>
      <c r="G92" s="28">
        <f>JUN!F67</f>
        <v>0</v>
      </c>
      <c r="H92" s="30" t="e">
        <f>JUN!F68</f>
        <v>#DIV/0!</v>
      </c>
      <c r="J92" s="28">
        <f>JUN!F71</f>
        <v>0</v>
      </c>
      <c r="K92" s="28">
        <f>JUN!F72</f>
        <v>0</v>
      </c>
      <c r="L92" s="30" t="e">
        <f>JUN!F73</f>
        <v>#DIV/0!</v>
      </c>
    </row>
    <row r="93" spans="1:12" ht="12.75">
      <c r="A93" s="29" t="s">
        <v>47</v>
      </c>
      <c r="B93" s="20">
        <f>SUM(B81:B92)/COUNTIF(B81:B92,"&lt;&gt;0")</f>
        <v>932</v>
      </c>
      <c r="C93" s="20">
        <f>SUM(C81:C92)/COUNTIF(C81:C92,"&lt;&gt;0")</f>
        <v>1287.7272727272727</v>
      </c>
      <c r="D93" s="30">
        <f>C93/B93</f>
        <v>1.381681623097932</v>
      </c>
      <c r="F93" s="20">
        <f>SUM(F81:F92)/COUNTIF(F81:F92,"&lt;&gt;0")</f>
        <v>573.3636363636364</v>
      </c>
      <c r="G93" s="20">
        <f>SUM(G81:G92)/COUNTIF(G81:G92,"&lt;&gt;0")</f>
        <v>588.6363636363636</v>
      </c>
      <c r="H93" s="30">
        <f>G93/F93</f>
        <v>1.0266370699223084</v>
      </c>
      <c r="J93" s="20">
        <f>SUM(J81:J92)/COUNTIF(J81:J92,"&lt;&gt;0")</f>
        <v>167.27272727272728</v>
      </c>
      <c r="K93" s="20">
        <f>SUM(K81:K92)/COUNTIF(K81:K92,"&lt;&gt;0")</f>
        <v>504.1818181818182</v>
      </c>
      <c r="L93" s="30">
        <f>K93/J93</f>
        <v>3.014130434782609</v>
      </c>
    </row>
    <row r="97" spans="2:12" ht="12.75">
      <c r="B97" s="47" t="s">
        <v>62</v>
      </c>
      <c r="C97" s="48"/>
      <c r="D97" s="49"/>
      <c r="F97" s="47" t="s">
        <v>2</v>
      </c>
      <c r="G97" s="48"/>
      <c r="H97" s="49"/>
      <c r="J97" s="50"/>
      <c r="K97" s="50"/>
      <c r="L97" s="50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5"/>
      <c r="K98" s="45"/>
      <c r="L98" s="45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5"/>
      <c r="K99" s="45"/>
      <c r="L99" s="45"/>
      <c r="Q99" s="19"/>
    </row>
    <row r="100" spans="1:17" ht="12.75">
      <c r="A100" s="24" t="s">
        <v>48</v>
      </c>
      <c r="B100" s="28">
        <f>JUL!F76</f>
        <v>3</v>
      </c>
      <c r="C100" s="28">
        <f>JUL!F77</f>
        <v>12</v>
      </c>
      <c r="D100" s="30">
        <f>JUL!F78</f>
        <v>4</v>
      </c>
      <c r="F100" s="28">
        <f>JUL!F81</f>
        <v>184</v>
      </c>
      <c r="G100" s="28">
        <f>JUL!F82</f>
        <v>186</v>
      </c>
      <c r="H100" s="30">
        <f>JUL!F83</f>
        <v>1.0108695652173914</v>
      </c>
      <c r="J100" s="33"/>
      <c r="K100" s="33"/>
      <c r="L100" s="34"/>
      <c r="Q100" s="19"/>
    </row>
    <row r="101" spans="1:17" ht="12.75">
      <c r="A101" s="24" t="s">
        <v>49</v>
      </c>
      <c r="B101" s="28">
        <f>AUG!F76</f>
        <v>2</v>
      </c>
      <c r="C101" s="28">
        <f>AUG!F77</f>
        <v>8</v>
      </c>
      <c r="D101" s="30">
        <f>AUG!F78</f>
        <v>4</v>
      </c>
      <c r="F101" s="28">
        <f>AUG!F81</f>
        <v>189</v>
      </c>
      <c r="G101" s="28">
        <f>AUG!F82</f>
        <v>191</v>
      </c>
      <c r="H101" s="30">
        <f>AUG!F83</f>
        <v>1.0105820105820107</v>
      </c>
      <c r="J101" s="33"/>
      <c r="K101" s="33"/>
      <c r="L101" s="34"/>
      <c r="Q101" s="19"/>
    </row>
    <row r="102" spans="1:17" ht="12.75">
      <c r="A102" s="24" t="s">
        <v>50</v>
      </c>
      <c r="B102" s="28">
        <f>SEP!F76</f>
        <v>3</v>
      </c>
      <c r="C102" s="28">
        <f>SEP!F77</f>
        <v>15</v>
      </c>
      <c r="D102" s="30">
        <f>SEP!F78</f>
        <v>5</v>
      </c>
      <c r="F102" s="28">
        <f>SEP!F81</f>
        <v>186</v>
      </c>
      <c r="G102" s="28">
        <f>SEP!F82</f>
        <v>189</v>
      </c>
      <c r="H102" s="30">
        <f>SEP!F83</f>
        <v>1.0161290322580645</v>
      </c>
      <c r="J102" s="33"/>
      <c r="K102" s="33"/>
      <c r="L102" s="34"/>
      <c r="Q102" s="19"/>
    </row>
    <row r="103" spans="1:17" ht="12.75">
      <c r="A103" s="24" t="s">
        <v>51</v>
      </c>
      <c r="B103" s="28">
        <f>OCT!F76</f>
        <v>4</v>
      </c>
      <c r="C103" s="28">
        <f>OCT!F77</f>
        <v>16</v>
      </c>
      <c r="D103" s="30">
        <f>OCT!F78</f>
        <v>4</v>
      </c>
      <c r="F103" s="28">
        <f>OCT!F81</f>
        <v>191</v>
      </c>
      <c r="G103" s="28">
        <f>OCT!F82</f>
        <v>192</v>
      </c>
      <c r="H103" s="30">
        <f>OCT!F83</f>
        <v>1.0052356020942408</v>
      </c>
      <c r="J103" s="33"/>
      <c r="K103" s="33"/>
      <c r="L103" s="34"/>
      <c r="Q103" s="19"/>
    </row>
    <row r="104" spans="1:17" ht="12.75">
      <c r="A104" s="24" t="s">
        <v>52</v>
      </c>
      <c r="B104" s="28">
        <f>NOV!F76</f>
        <v>1</v>
      </c>
      <c r="C104" s="28">
        <f>NOV!F77</f>
        <v>5</v>
      </c>
      <c r="D104" s="30">
        <f>NOV!F78</f>
        <v>5</v>
      </c>
      <c r="F104" s="28">
        <f>NOV!F81</f>
        <v>186</v>
      </c>
      <c r="G104" s="28">
        <f>NOV!F82</f>
        <v>188</v>
      </c>
      <c r="H104" s="30">
        <f>NOV!F83</f>
        <v>1.010752688172043</v>
      </c>
      <c r="J104" s="33"/>
      <c r="K104" s="33"/>
      <c r="L104" s="34"/>
      <c r="Q104" s="19"/>
    </row>
    <row r="105" spans="1:17" ht="12.75">
      <c r="A105" s="24" t="s">
        <v>53</v>
      </c>
      <c r="B105" s="28">
        <f>DEC!F76</f>
        <v>3</v>
      </c>
      <c r="C105" s="28">
        <f>DEC!F77</f>
        <v>9</v>
      </c>
      <c r="D105" s="30">
        <f>DEC!F78</f>
        <v>3</v>
      </c>
      <c r="F105" s="28">
        <f>DEC!F81</f>
        <v>200</v>
      </c>
      <c r="G105" s="28">
        <f>DEC!F82</f>
        <v>202</v>
      </c>
      <c r="H105" s="30">
        <f>DEC!F83</f>
        <v>1.01</v>
      </c>
      <c r="J105" s="33"/>
      <c r="K105" s="33"/>
      <c r="L105" s="34"/>
      <c r="Q105" s="19"/>
    </row>
    <row r="106" spans="1:17" ht="12.75">
      <c r="A106" s="24" t="s">
        <v>54</v>
      </c>
      <c r="B106" s="28">
        <f>JAN!F76</f>
        <v>4</v>
      </c>
      <c r="C106" s="28">
        <f>JAN!F77</f>
        <v>13</v>
      </c>
      <c r="D106" s="30">
        <f>JAN!F78</f>
        <v>3.25</v>
      </c>
      <c r="F106" s="28">
        <f>JAN!F81</f>
        <v>204</v>
      </c>
      <c r="G106" s="28">
        <f>JAN!F82</f>
        <v>205</v>
      </c>
      <c r="H106" s="30">
        <f>JAN!F83</f>
        <v>1.0049019607843137</v>
      </c>
      <c r="J106" s="33"/>
      <c r="K106" s="33"/>
      <c r="L106" s="34"/>
      <c r="Q106" s="19"/>
    </row>
    <row r="107" spans="1:17" ht="12.75">
      <c r="A107" s="24" t="s">
        <v>55</v>
      </c>
      <c r="B107" s="28">
        <f>FEB!F76</f>
        <v>4</v>
      </c>
      <c r="C107" s="28">
        <f>FEB!F77</f>
        <v>14</v>
      </c>
      <c r="D107" s="30">
        <f>FEB!F78</f>
        <v>3.5</v>
      </c>
      <c r="F107" s="28">
        <f>FEB!F81</f>
        <v>206</v>
      </c>
      <c r="G107" s="28">
        <f>FEB!F82</f>
        <v>208</v>
      </c>
      <c r="H107" s="30">
        <f>FEB!F83</f>
        <v>1.0097087378640777</v>
      </c>
      <c r="J107" s="33"/>
      <c r="K107" s="33"/>
      <c r="L107" s="34"/>
      <c r="Q107" s="19"/>
    </row>
    <row r="108" spans="1:17" ht="12.75">
      <c r="A108" s="24" t="s">
        <v>56</v>
      </c>
      <c r="B108" s="28">
        <f>MAR!F76</f>
        <v>2</v>
      </c>
      <c r="C108" s="28">
        <f>MAR!F77</f>
        <v>10</v>
      </c>
      <c r="D108" s="30">
        <f>MAR!F78</f>
        <v>5</v>
      </c>
      <c r="F108" s="28">
        <f>MAR!F81</f>
        <v>193</v>
      </c>
      <c r="G108" s="28">
        <f>MAR!F82</f>
        <v>194</v>
      </c>
      <c r="H108" s="30">
        <f>MAR!F83</f>
        <v>1.005181347150259</v>
      </c>
      <c r="J108" s="33"/>
      <c r="K108" s="33"/>
      <c r="L108" s="34"/>
      <c r="Q108" s="19"/>
    </row>
    <row r="109" spans="1:17" ht="12.75">
      <c r="A109" s="24" t="s">
        <v>57</v>
      </c>
      <c r="B109" s="28">
        <f>APR!F76</f>
        <v>2</v>
      </c>
      <c r="C109" s="28">
        <f>APR!F77</f>
        <v>8</v>
      </c>
      <c r="D109" s="30">
        <f>APR!F78</f>
        <v>4</v>
      </c>
      <c r="F109" s="28">
        <f>APR!F81</f>
        <v>167</v>
      </c>
      <c r="G109" s="28">
        <f>APR!F82</f>
        <v>167</v>
      </c>
      <c r="H109" s="30">
        <f>APR!F83</f>
        <v>1</v>
      </c>
      <c r="J109" s="33"/>
      <c r="K109" s="33"/>
      <c r="L109" s="34"/>
      <c r="Q109" s="19"/>
    </row>
    <row r="110" spans="1:17" ht="12.75">
      <c r="A110" s="24" t="s">
        <v>58</v>
      </c>
      <c r="B110" s="28">
        <f>MAY!F76</f>
        <v>2</v>
      </c>
      <c r="C110" s="28">
        <f>MAY!F77</f>
        <v>7</v>
      </c>
      <c r="D110" s="30">
        <f>MAY!F78</f>
        <v>3.5</v>
      </c>
      <c r="F110" s="28">
        <f>MAY!F81</f>
        <v>169</v>
      </c>
      <c r="G110" s="28">
        <f>MAY!F82</f>
        <v>170</v>
      </c>
      <c r="H110" s="30">
        <f>MAY!F83</f>
        <v>1.0059171597633136</v>
      </c>
      <c r="J110" s="33"/>
      <c r="K110" s="33"/>
      <c r="L110" s="34"/>
      <c r="Q110" s="19"/>
    </row>
    <row r="111" spans="1:17" ht="12.75">
      <c r="A111" s="24" t="s">
        <v>59</v>
      </c>
      <c r="B111" s="28">
        <f>JUN!F76</f>
        <v>0</v>
      </c>
      <c r="C111" s="28">
        <f>JUN!F77</f>
        <v>0</v>
      </c>
      <c r="D111" s="30" t="e">
        <f>JUN!F78</f>
        <v>#DIV/0!</v>
      </c>
      <c r="F111" s="28">
        <f>JUN!F81</f>
        <v>0</v>
      </c>
      <c r="G111" s="28">
        <f>JUN!F82</f>
        <v>0</v>
      </c>
      <c r="H111" s="30" t="e">
        <f>JUN!F83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2.727272727272727</v>
      </c>
      <c r="C112" s="20">
        <f>SUM(C100:C111)/COUNTIF(C100:C111,"&lt;&gt;0")</f>
        <v>10.636363636363637</v>
      </c>
      <c r="D112" s="30">
        <f>C112/B112</f>
        <v>3.9000000000000004</v>
      </c>
      <c r="F112" s="20">
        <f>SUM(F100:F111)/COUNTIF(F100:F111,"&lt;&gt;0")</f>
        <v>188.63636363636363</v>
      </c>
      <c r="G112" s="20">
        <f>SUM(G100:G111)/COUNTIF(G100:G111,"&lt;&gt;0")</f>
        <v>190.1818181818182</v>
      </c>
      <c r="H112" s="30">
        <f>G112/F112</f>
        <v>1.0081927710843375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8"/>
      <c r="D118" s="48"/>
      <c r="E118" s="48"/>
      <c r="F118" s="49"/>
      <c r="H118" s="47" t="s">
        <v>34</v>
      </c>
      <c r="I118" s="48"/>
      <c r="J118" s="48"/>
      <c r="K118" s="48"/>
      <c r="L118" s="49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JUL!C107</f>
        <v>1673483</v>
      </c>
      <c r="C122" s="28">
        <f>JUL!E107</f>
        <v>3756</v>
      </c>
      <c r="D122" s="30">
        <f>JUL!F107</f>
        <v>445.5492545260916</v>
      </c>
      <c r="E122" s="28">
        <f>JUL!G107</f>
        <v>7848</v>
      </c>
      <c r="F122" s="30">
        <f>JUL!H107</f>
        <v>213.236875637105</v>
      </c>
      <c r="H122" s="28">
        <f>JUL!C108</f>
        <v>299015</v>
      </c>
      <c r="I122" s="28">
        <f>JUL!E108</f>
        <v>939</v>
      </c>
      <c r="J122" s="30">
        <f>JUL!F108</f>
        <v>318.4398296059638</v>
      </c>
      <c r="K122" s="28">
        <f>JUL!G108</f>
        <v>1284</v>
      </c>
      <c r="L122" s="30">
        <f>JUL!H108</f>
        <v>232.87772585669782</v>
      </c>
    </row>
    <row r="123" spans="1:12" ht="12.75">
      <c r="A123" s="24" t="s">
        <v>49</v>
      </c>
      <c r="B123" s="28">
        <f>AUG!C107</f>
        <v>1676762</v>
      </c>
      <c r="C123" s="28">
        <f>AUG!E107</f>
        <v>3770</v>
      </c>
      <c r="D123" s="30">
        <f>AUG!F107</f>
        <v>444.76445623342175</v>
      </c>
      <c r="E123" s="28">
        <f>AUG!G107</f>
        <v>7838</v>
      </c>
      <c r="F123" s="30">
        <f>AUG!H107</f>
        <v>213.92727736667518</v>
      </c>
      <c r="H123" s="28">
        <f>AUG!C108</f>
        <v>301217</v>
      </c>
      <c r="I123" s="28">
        <f>AUG!E108</f>
        <v>936</v>
      </c>
      <c r="J123" s="30">
        <f>AUG!F108</f>
        <v>321.8130341880342</v>
      </c>
      <c r="K123" s="28">
        <f>AUG!G108</f>
        <v>1293</v>
      </c>
      <c r="L123" s="30">
        <f>AUG!H108</f>
        <v>232.9597834493426</v>
      </c>
    </row>
    <row r="124" spans="1:12" ht="12.75">
      <c r="A124" s="24" t="s">
        <v>50</v>
      </c>
      <c r="B124" s="28">
        <f>SEP!C107</f>
        <v>1667471</v>
      </c>
      <c r="C124" s="28">
        <f>SEP!E107</f>
        <v>3749</v>
      </c>
      <c r="D124" s="30">
        <f>SEP!F107</f>
        <v>444.777540677514</v>
      </c>
      <c r="E124" s="28">
        <f>SEP!G107</f>
        <v>7864</v>
      </c>
      <c r="F124" s="30">
        <f>SEP!H107</f>
        <v>212.03853001017293</v>
      </c>
      <c r="H124" s="28">
        <f>SEP!C108</f>
        <v>304509</v>
      </c>
      <c r="I124" s="28">
        <f>SEP!E108</f>
        <v>943</v>
      </c>
      <c r="J124" s="30">
        <f>SEP!F108</f>
        <v>322.915164369035</v>
      </c>
      <c r="K124" s="28">
        <f>SEP!G108</f>
        <v>1317</v>
      </c>
      <c r="L124" s="30">
        <f>SEP!H108</f>
        <v>231.21412300683372</v>
      </c>
    </row>
    <row r="125" spans="1:12" ht="12.75">
      <c r="A125" s="24" t="s">
        <v>51</v>
      </c>
      <c r="B125" s="28">
        <f>OCT!C107</f>
        <v>1766950</v>
      </c>
      <c r="C125" s="28">
        <f>OCT!E107</f>
        <v>3786</v>
      </c>
      <c r="D125" s="30">
        <f>OCT!F107</f>
        <v>466.7062863180137</v>
      </c>
      <c r="E125" s="28">
        <f>OCT!G107</f>
        <v>7952</v>
      </c>
      <c r="F125" s="30">
        <f>OCT!H107</f>
        <v>222.20196177062374</v>
      </c>
      <c r="H125" s="28">
        <f>OCT!C108</f>
        <v>320991</v>
      </c>
      <c r="I125" s="28">
        <f>OCT!E108</f>
        <v>954</v>
      </c>
      <c r="J125" s="30">
        <f>OCT!F108</f>
        <v>336.4685534591195</v>
      </c>
      <c r="K125" s="28">
        <f>OCT!G108</f>
        <v>1337</v>
      </c>
      <c r="L125" s="30">
        <f>OCT!H108</f>
        <v>240.08302169035153</v>
      </c>
    </row>
    <row r="126" spans="1:12" ht="12.75">
      <c r="A126" s="24" t="s">
        <v>52</v>
      </c>
      <c r="B126" s="28">
        <f>NOV!C107</f>
        <v>1779560</v>
      </c>
      <c r="C126" s="28">
        <f>NOV!E107</f>
        <v>3813</v>
      </c>
      <c r="D126" s="30">
        <f>NOV!F107</f>
        <v>466.7086283766063</v>
      </c>
      <c r="E126" s="28">
        <f>NOV!G107</f>
        <v>8028</v>
      </c>
      <c r="F126" s="30">
        <f>NOV!H107</f>
        <v>221.66915794718486</v>
      </c>
      <c r="H126" s="28">
        <f>NOV!C108</f>
        <v>306247</v>
      </c>
      <c r="I126" s="28">
        <f>NOV!E108</f>
        <v>921</v>
      </c>
      <c r="J126" s="30">
        <f>NOV!F108</f>
        <v>332.5157437567861</v>
      </c>
      <c r="K126" s="28">
        <f>NOV!G108</f>
        <v>1273</v>
      </c>
      <c r="L126" s="30">
        <f>NOV!H108</f>
        <v>240.57109190887667</v>
      </c>
    </row>
    <row r="127" spans="1:12" ht="12.75">
      <c r="A127" s="24" t="s">
        <v>53</v>
      </c>
      <c r="B127" s="28">
        <f>DEC!C107</f>
        <v>1834626</v>
      </c>
      <c r="C127" s="28">
        <f>DEC!E107</f>
        <v>3879</v>
      </c>
      <c r="D127" s="30">
        <f>DEC!F107</f>
        <v>472.96365042536735</v>
      </c>
      <c r="E127" s="28">
        <f>DEC!G107</f>
        <v>8258</v>
      </c>
      <c r="F127" s="30">
        <f>DEC!H107</f>
        <v>222.16347783967063</v>
      </c>
      <c r="H127" s="28">
        <f>DEC!C108</f>
        <v>327499</v>
      </c>
      <c r="I127" s="28">
        <f>DEC!E108</f>
        <v>961</v>
      </c>
      <c r="J127" s="30">
        <f>DEC!F108</f>
        <v>340.789802289282</v>
      </c>
      <c r="K127" s="28">
        <f>DEC!G108</f>
        <v>1343</v>
      </c>
      <c r="L127" s="30">
        <f>DEC!H108</f>
        <v>243.85629188384215</v>
      </c>
    </row>
    <row r="128" spans="1:12" ht="12.75">
      <c r="A128" s="24" t="s">
        <v>54</v>
      </c>
      <c r="B128" s="28">
        <f>JAN!C107</f>
        <v>1837297</v>
      </c>
      <c r="C128" s="28">
        <f>JAN!E107</f>
        <v>3895</v>
      </c>
      <c r="D128" s="30">
        <f>JAN!F107</f>
        <v>471.70654685494225</v>
      </c>
      <c r="E128" s="28">
        <f>JAN!G107</f>
        <v>8328</v>
      </c>
      <c r="F128" s="30">
        <f>JAN!H107</f>
        <v>220.61683477425552</v>
      </c>
      <c r="H128" s="28">
        <f>JAN!C108</f>
        <v>327351</v>
      </c>
      <c r="I128" s="28">
        <f>JAN!E108</f>
        <v>959</v>
      </c>
      <c r="J128" s="30">
        <f>JAN!F108</f>
        <v>341.3461939520334</v>
      </c>
      <c r="K128" s="28">
        <f>JAN!G108</f>
        <v>1351</v>
      </c>
      <c r="L128" s="30">
        <f>JAN!H108</f>
        <v>242.30273871206515</v>
      </c>
    </row>
    <row r="129" spans="1:12" ht="12.75">
      <c r="A129" s="24" t="s">
        <v>55</v>
      </c>
      <c r="B129" s="28">
        <f>FEB!C107</f>
        <v>1955050</v>
      </c>
      <c r="C129" s="28">
        <f>FEB!E107</f>
        <v>4122</v>
      </c>
      <c r="D129" s="30">
        <f>FEB!F107</f>
        <v>474.2964580300825</v>
      </c>
      <c r="E129" s="28">
        <f>FEB!G107</f>
        <v>8775</v>
      </c>
      <c r="F129" s="30">
        <f>FEB!H107</f>
        <v>222.79772079772079</v>
      </c>
      <c r="H129" s="28">
        <f>FEB!C108</f>
        <v>318723</v>
      </c>
      <c r="I129" s="28">
        <f>FEB!E108</f>
        <v>946</v>
      </c>
      <c r="J129" s="30">
        <f>FEB!F108</f>
        <v>336.91649048625794</v>
      </c>
      <c r="K129" s="28">
        <f>FEB!G108</f>
        <v>1307</v>
      </c>
      <c r="L129" s="30">
        <f>FEB!H108</f>
        <v>243.858454475899</v>
      </c>
    </row>
    <row r="130" spans="1:17" ht="12.75">
      <c r="A130" s="24" t="s">
        <v>56</v>
      </c>
      <c r="B130" s="28">
        <f>MAR!C107</f>
        <v>1885362</v>
      </c>
      <c r="C130" s="28">
        <f>MAR!E107</f>
        <v>4030</v>
      </c>
      <c r="D130" s="30">
        <f>MAR!F107</f>
        <v>467.8317617866005</v>
      </c>
      <c r="E130" s="28">
        <f>MAR!G107</f>
        <v>8522</v>
      </c>
      <c r="F130" s="30">
        <f>MAR!H107</f>
        <v>221.23468669326448</v>
      </c>
      <c r="H130" s="28">
        <f>MAR!C108</f>
        <v>307510</v>
      </c>
      <c r="I130" s="28">
        <f>MAR!E108</f>
        <v>929</v>
      </c>
      <c r="J130" s="30">
        <f>MAR!F108</f>
        <v>331.0118406889128</v>
      </c>
      <c r="K130" s="28">
        <f>MAR!G108</f>
        <v>1265</v>
      </c>
      <c r="L130" s="30">
        <f>MAR!H108</f>
        <v>243.0909090909091</v>
      </c>
      <c r="Q130" s="19"/>
    </row>
    <row r="131" spans="1:17" ht="12.75">
      <c r="A131" s="24" t="s">
        <v>57</v>
      </c>
      <c r="B131" s="28">
        <f>APR!C107</f>
        <v>1687214</v>
      </c>
      <c r="C131" s="28">
        <f>APR!E107</f>
        <v>3675</v>
      </c>
      <c r="D131" s="30">
        <f>APR!F107</f>
        <v>459.10585034013604</v>
      </c>
      <c r="E131" s="28">
        <f>APR!G107</f>
        <v>7651</v>
      </c>
      <c r="F131" s="30">
        <f>APR!H107</f>
        <v>220.5220232649327</v>
      </c>
      <c r="H131" s="28">
        <f>APR!C108</f>
        <v>287621</v>
      </c>
      <c r="I131" s="28">
        <f>APR!E108</f>
        <v>880</v>
      </c>
      <c r="J131" s="30">
        <f>APR!F108</f>
        <v>326.8420454545454</v>
      </c>
      <c r="K131" s="28">
        <f>APR!G108</f>
        <v>1196</v>
      </c>
      <c r="L131" s="30">
        <f>APR!H108</f>
        <v>240.48578595317727</v>
      </c>
      <c r="Q131" s="19"/>
    </row>
    <row r="132" spans="1:17" ht="12.75">
      <c r="A132" s="24" t="s">
        <v>58</v>
      </c>
      <c r="B132" s="28">
        <f>MAY!C107</f>
        <v>1690047</v>
      </c>
      <c r="C132" s="28">
        <f>MAY!E107</f>
        <v>3663</v>
      </c>
      <c r="D132" s="30">
        <f>MAY!F107</f>
        <v>461.38329238329237</v>
      </c>
      <c r="E132" s="28">
        <f>MAY!G107</f>
        <v>7619</v>
      </c>
      <c r="F132" s="30">
        <f>MAY!H107</f>
        <v>221.82005512534454</v>
      </c>
      <c r="H132" s="28">
        <f>MAY!C108</f>
        <v>287473</v>
      </c>
      <c r="I132" s="28">
        <f>MAY!E108</f>
        <v>884</v>
      </c>
      <c r="J132" s="30">
        <f>MAY!F108</f>
        <v>325.1957013574661</v>
      </c>
      <c r="K132" s="28">
        <f>MAY!G108</f>
        <v>1199</v>
      </c>
      <c r="L132" s="30">
        <f>MAY!H108</f>
        <v>239.7606338615513</v>
      </c>
      <c r="Q132" s="19"/>
    </row>
    <row r="133" spans="1:17" ht="12.75">
      <c r="A133" s="24" t="s">
        <v>59</v>
      </c>
      <c r="B133" s="28">
        <f>JUN!C107</f>
        <v>0</v>
      </c>
      <c r="C133" s="28">
        <f>JUN!E107</f>
        <v>0</v>
      </c>
      <c r="D133" s="30" t="e">
        <f>JUN!F107</f>
        <v>#DIV/0!</v>
      </c>
      <c r="E133" s="28">
        <f>JUN!G107</f>
        <v>0</v>
      </c>
      <c r="F133" s="30" t="e">
        <f>JUN!H107</f>
        <v>#DIV/0!</v>
      </c>
      <c r="H133" s="28">
        <f>JUN!C108</f>
        <v>0</v>
      </c>
      <c r="I133" s="28">
        <f>JUN!E108</f>
        <v>0</v>
      </c>
      <c r="J133" s="30" t="e">
        <f>JUN!F108</f>
        <v>#DIV/0!</v>
      </c>
      <c r="K133" s="28">
        <f>JUN!G108</f>
        <v>0</v>
      </c>
      <c r="L133" s="30" t="e">
        <f>JUN!H108</f>
        <v>#DIV/0!</v>
      </c>
      <c r="Q133" s="19" t="s">
        <v>96</v>
      </c>
    </row>
    <row r="134" spans="1:17" ht="12.75">
      <c r="A134" s="29" t="s">
        <v>47</v>
      </c>
      <c r="B134" s="20">
        <f>SUM(B122:B133)/COUNTIF(B122:B133,"&lt;&gt;0")</f>
        <v>1768529.2727272727</v>
      </c>
      <c r="C134" s="20">
        <f>SUM(C122:C133)/COUNTIF(C122:C133,"&lt;&gt;0")</f>
        <v>3830.7272727272725</v>
      </c>
      <c r="D134" s="30">
        <f>B134/C134</f>
        <v>461.66932460012345</v>
      </c>
      <c r="E134" s="28">
        <f>SUM(E122:E133)/COUNTIF(E122:E133,"&lt;&gt;0")</f>
        <v>8062.090909090909</v>
      </c>
      <c r="F134" s="30">
        <f>B134/E134</f>
        <v>219.36359843487477</v>
      </c>
      <c r="H134" s="20">
        <f>SUM(H122:H133)/COUNTIF(H122:H133,"&lt;&gt;0")</f>
        <v>308014.1818181818</v>
      </c>
      <c r="I134" s="20">
        <f>SUM(I122:I133)/COUNTIF(I122:I133,"&lt;&gt;0")</f>
        <v>932</v>
      </c>
      <c r="J134" s="30">
        <f>H134/I134</f>
        <v>330.4873195474054</v>
      </c>
      <c r="K134" s="28">
        <f>SUM(K122:K133)/COUNTIF(K122:K133,"&lt;&gt;0")</f>
        <v>1287.7272727272727</v>
      </c>
      <c r="L134" s="30">
        <f>H134/K134</f>
        <v>239.1920931874338</v>
      </c>
      <c r="Q134" s="19"/>
    </row>
    <row r="135" spans="17:19" ht="12.75">
      <c r="Q135" s="18" t="s">
        <v>4</v>
      </c>
      <c r="S135" s="19" t="s">
        <v>81</v>
      </c>
    </row>
    <row r="136" spans="17:19" ht="12.75">
      <c r="Q136" s="18" t="s">
        <v>22</v>
      </c>
      <c r="S136" s="19" t="s">
        <v>82</v>
      </c>
    </row>
    <row r="137" spans="1:19" ht="12.75">
      <c r="A137" s="31" t="s">
        <v>73</v>
      </c>
      <c r="Q137" s="18" t="s">
        <v>34</v>
      </c>
      <c r="S137" s="19" t="s">
        <v>83</v>
      </c>
    </row>
    <row r="138" spans="17:19" ht="12.75">
      <c r="Q138" s="18" t="s">
        <v>23</v>
      </c>
      <c r="S138" s="19" t="s">
        <v>84</v>
      </c>
    </row>
    <row r="139" spans="17:19" ht="12.75"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86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JUL!G130</f>
        <v>299015</v>
      </c>
      <c r="D142" s="28">
        <f>JUL!G131</f>
        <v>127960</v>
      </c>
      <c r="E142" s="28">
        <f>JUL!G132</f>
        <v>112404</v>
      </c>
      <c r="F142" s="28">
        <f>JUL!G133</f>
        <v>3170</v>
      </c>
      <c r="G142" s="28">
        <f>JUL!G134</f>
        <v>55481</v>
      </c>
      <c r="H142" s="2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AUG!G130</f>
        <v>301217</v>
      </c>
      <c r="D143" s="28">
        <f>AUG!G131</f>
        <v>124900</v>
      </c>
      <c r="E143" s="28">
        <f>AUG!G132</f>
        <v>117258</v>
      </c>
      <c r="F143" s="28">
        <f>AUG!G133</f>
        <v>2187</v>
      </c>
      <c r="G143" s="28">
        <f>AUG!G134</f>
        <v>56872</v>
      </c>
      <c r="H143" s="2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SEP!G130</f>
        <v>304509</v>
      </c>
      <c r="D144" s="28">
        <f>SEP!G131</f>
        <v>124951</v>
      </c>
      <c r="E144" s="28">
        <f>SEP!G132</f>
        <v>120597</v>
      </c>
      <c r="F144" s="28">
        <f>SEP!G133</f>
        <v>3394</v>
      </c>
      <c r="G144" s="28">
        <f>SEP!G134</f>
        <v>55567</v>
      </c>
      <c r="H144" s="2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OCT!G130</f>
        <v>320991</v>
      </c>
      <c r="D145" s="28">
        <f>OCT!G131</f>
        <v>130948</v>
      </c>
      <c r="E145" s="28">
        <f>OCT!G132</f>
        <v>127398</v>
      </c>
      <c r="F145" s="28">
        <f>OCT!G133</f>
        <v>3857</v>
      </c>
      <c r="G145" s="28">
        <f>OCT!G134</f>
        <v>58788</v>
      </c>
      <c r="H145" s="2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NOV!G130</f>
        <v>306247</v>
      </c>
      <c r="D146" s="28">
        <f>NOV!G131</f>
        <v>128227</v>
      </c>
      <c r="E146" s="28">
        <f>NOV!G132</f>
        <v>118801</v>
      </c>
      <c r="F146" s="28">
        <f>NOV!G133</f>
        <v>1361</v>
      </c>
      <c r="G146" s="28">
        <f>NOV!G134</f>
        <v>57858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DEC!G130</f>
        <v>327499</v>
      </c>
      <c r="D147" s="28">
        <f>DEC!G131</f>
        <v>131140</v>
      </c>
      <c r="E147" s="28">
        <f>DEC!G132</f>
        <v>132022</v>
      </c>
      <c r="F147" s="28">
        <f>DEC!G133</f>
        <v>2168</v>
      </c>
      <c r="G147" s="28">
        <f>DEC!G134</f>
        <v>62169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JAN!G130</f>
        <v>327351</v>
      </c>
      <c r="D148" s="28">
        <f>JAN!G131</f>
        <v>129504</v>
      </c>
      <c r="E148" s="28">
        <f>JAN!G132</f>
        <v>131943</v>
      </c>
      <c r="F148" s="28">
        <f>JAN!G133</f>
        <v>2758</v>
      </c>
      <c r="G148" s="28">
        <f>JAN!G134</f>
        <v>63146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FEB!G130</f>
        <v>318723</v>
      </c>
      <c r="D149" s="28">
        <f>FEB!G131</f>
        <v>130147</v>
      </c>
      <c r="E149" s="28">
        <f>FEB!G132</f>
        <v>120695</v>
      </c>
      <c r="F149" s="28">
        <f>FEB!G133</f>
        <v>3449</v>
      </c>
      <c r="G149" s="28">
        <f>FEB!G134</f>
        <v>64432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MAR!G130</f>
        <v>307510</v>
      </c>
      <c r="D150" s="28">
        <f>MAR!G131</f>
        <v>133416</v>
      </c>
      <c r="E150" s="28">
        <f>MAR!G132</f>
        <v>111519</v>
      </c>
      <c r="F150" s="28">
        <f>MAR!G133</f>
        <v>2673</v>
      </c>
      <c r="G150" s="28">
        <f>MAR!G134</f>
        <v>59902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APR!G130</f>
        <v>287621</v>
      </c>
      <c r="D151" s="28">
        <f>APR!G131</f>
        <v>128528</v>
      </c>
      <c r="E151" s="28">
        <f>APR!G132</f>
        <v>105203</v>
      </c>
      <c r="F151" s="28">
        <f>APR!G133</f>
        <v>2292</v>
      </c>
      <c r="G151" s="28">
        <f>APR!G134</f>
        <v>51598</v>
      </c>
      <c r="H151" s="28"/>
    </row>
    <row r="152" spans="1:8" ht="12.75">
      <c r="A152" s="24" t="s">
        <v>58</v>
      </c>
      <c r="C152" s="28">
        <f>MAY!G130</f>
        <v>287473</v>
      </c>
      <c r="D152" s="28">
        <f>MAY!G131</f>
        <v>127371</v>
      </c>
      <c r="E152" s="28">
        <f>MAY!G132</f>
        <v>105161</v>
      </c>
      <c r="F152" s="28">
        <f>MAY!G133</f>
        <v>1932</v>
      </c>
      <c r="G152" s="28">
        <f>MAY!G134</f>
        <v>53009</v>
      </c>
      <c r="H152" s="28"/>
    </row>
    <row r="153" spans="1:8" ht="12.75">
      <c r="A153" s="24" t="s">
        <v>59</v>
      </c>
      <c r="C153" s="28">
        <f>JUN!G130</f>
        <v>0</v>
      </c>
      <c r="D153" s="28">
        <f>JUN!G131</f>
        <v>0</v>
      </c>
      <c r="E153" s="28">
        <f>JUN!G132</f>
        <v>0</v>
      </c>
      <c r="F153" s="28">
        <f>JUN!G133</f>
        <v>0</v>
      </c>
      <c r="G153" s="28">
        <f>JUN!G134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308014.1818181818</v>
      </c>
      <c r="D154" s="33">
        <f>SUM(D142:D153)/COUNTIF(D142:D153,"&lt;&gt;0")</f>
        <v>128826.54545454546</v>
      </c>
      <c r="E154" s="33">
        <f>SUM(E142:E153)/COUNTIF(E142:E153,"&lt;&gt;0")</f>
        <v>118454.63636363637</v>
      </c>
      <c r="F154" s="33">
        <f>SUM(F142:F153)/COUNTIF(F142:F153,"&lt;&gt;0")</f>
        <v>2658.2727272727275</v>
      </c>
      <c r="G154" s="33">
        <f>SUM(G142:G153)/COUNTIF(G142:G153,"&lt;&gt;0")</f>
        <v>58074.72727272727</v>
      </c>
      <c r="H154" s="33"/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9" max="9" width="10.8515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JUL!B8</f>
        <v>1029</v>
      </c>
      <c r="C5" s="20">
        <f>JUL!C8</f>
        <v>0</v>
      </c>
      <c r="D5" s="20">
        <f>JUL!D8</f>
        <v>350</v>
      </c>
      <c r="E5" s="20">
        <f>JUL!E8</f>
        <v>1106</v>
      </c>
      <c r="F5" s="20">
        <f>JUL!F8</f>
        <v>26</v>
      </c>
      <c r="G5" s="20">
        <f>JUL!G8</f>
        <v>16753</v>
      </c>
      <c r="H5" s="20">
        <f aca="true" t="shared" si="0" ref="H5:H16">SUM(B5:G5)</f>
        <v>19264</v>
      </c>
    </row>
    <row r="6" spans="1:8" ht="12.75">
      <c r="A6" s="24" t="s">
        <v>49</v>
      </c>
      <c r="B6" s="20">
        <f>AUG!B8</f>
        <v>1001</v>
      </c>
      <c r="C6" s="20">
        <f>AUG!C8</f>
        <v>2</v>
      </c>
      <c r="D6" s="20">
        <f>AUG!D8</f>
        <v>367</v>
      </c>
      <c r="E6" s="20">
        <f>AUG!E8</f>
        <v>1094</v>
      </c>
      <c r="F6" s="20">
        <f>AUG!F8</f>
        <v>23</v>
      </c>
      <c r="G6" s="20">
        <f>AUG!G8</f>
        <v>16708</v>
      </c>
      <c r="H6" s="20">
        <f t="shared" si="0"/>
        <v>19195</v>
      </c>
    </row>
    <row r="7" spans="1:8" ht="12.75">
      <c r="A7" s="24" t="s">
        <v>50</v>
      </c>
      <c r="B7" s="20">
        <f>SEP!B8</f>
        <v>1002</v>
      </c>
      <c r="C7" s="20">
        <f>SEP!C8</f>
        <v>0</v>
      </c>
      <c r="D7" s="20">
        <f>SEP!D8</f>
        <v>356</v>
      </c>
      <c r="E7" s="20">
        <f>SEP!E8</f>
        <v>1090</v>
      </c>
      <c r="F7" s="20">
        <f>SEP!F8</f>
        <v>23</v>
      </c>
      <c r="G7" s="20">
        <f>SEP!G8</f>
        <v>16624</v>
      </c>
      <c r="H7" s="20">
        <f t="shared" si="0"/>
        <v>19095</v>
      </c>
    </row>
    <row r="8" spans="1:8" ht="12.75">
      <c r="A8" s="24" t="s">
        <v>51</v>
      </c>
      <c r="B8" s="20">
        <f>OCT!B8</f>
        <v>996</v>
      </c>
      <c r="C8" s="20">
        <f>OCT!C8</f>
        <v>0</v>
      </c>
      <c r="D8" s="20">
        <f>OCT!D8</f>
        <v>349</v>
      </c>
      <c r="E8" s="20">
        <f>OCT!E8</f>
        <v>1087</v>
      </c>
      <c r="F8" s="20">
        <f>OCT!F8</f>
        <v>26</v>
      </c>
      <c r="G8" s="20">
        <f>OCT!G8</f>
        <v>16363</v>
      </c>
      <c r="H8" s="20">
        <f t="shared" si="0"/>
        <v>18821</v>
      </c>
    </row>
    <row r="9" spans="1:8" ht="12.75">
      <c r="A9" s="24" t="s">
        <v>52</v>
      </c>
      <c r="B9" s="20">
        <f>NOV!B8</f>
        <v>961</v>
      </c>
      <c r="C9" s="20">
        <f>NOV!C8</f>
        <v>3</v>
      </c>
      <c r="D9" s="20">
        <f>NOV!D8</f>
        <v>332</v>
      </c>
      <c r="E9" s="20">
        <f>NOV!E8</f>
        <v>1089</v>
      </c>
      <c r="F9" s="20">
        <f>NOV!F8</f>
        <v>26</v>
      </c>
      <c r="G9" s="20">
        <f>NOV!G8</f>
        <v>16325</v>
      </c>
      <c r="H9" s="20">
        <f t="shared" si="0"/>
        <v>18736</v>
      </c>
    </row>
    <row r="10" spans="1:8" ht="12.75">
      <c r="A10" s="24" t="s">
        <v>53</v>
      </c>
      <c r="B10" s="20">
        <f>DEC!B8</f>
        <v>995</v>
      </c>
      <c r="C10" s="20">
        <f>DEC!C8</f>
        <v>3</v>
      </c>
      <c r="D10" s="20">
        <f>DEC!D8</f>
        <v>323</v>
      </c>
      <c r="E10" s="20">
        <f>DEC!E8</f>
        <v>1086</v>
      </c>
      <c r="F10" s="20">
        <f>DEC!F8</f>
        <v>27</v>
      </c>
      <c r="G10" s="20">
        <f>DEC!G8</f>
        <v>16160</v>
      </c>
      <c r="H10" s="20">
        <f t="shared" si="0"/>
        <v>18594</v>
      </c>
    </row>
    <row r="11" spans="1:8" ht="12.75">
      <c r="A11" s="24" t="s">
        <v>54</v>
      </c>
      <c r="B11" s="20">
        <f>JAN!B8</f>
        <v>1006</v>
      </c>
      <c r="C11" s="20">
        <f>JAN!C8</f>
        <v>4</v>
      </c>
      <c r="D11" s="20">
        <f>JAN!D8</f>
        <v>322</v>
      </c>
      <c r="E11" s="20">
        <f>JAN!E8</f>
        <v>1081</v>
      </c>
      <c r="F11" s="20">
        <f>JAN!F8</f>
        <v>28</v>
      </c>
      <c r="G11" s="20">
        <f>JAN!G8</f>
        <v>15920</v>
      </c>
      <c r="H11" s="20">
        <f t="shared" si="0"/>
        <v>18361</v>
      </c>
    </row>
    <row r="12" spans="1:8" ht="12.75">
      <c r="A12" s="24" t="s">
        <v>55</v>
      </c>
      <c r="B12" s="20">
        <f>FEB!B8</f>
        <v>974</v>
      </c>
      <c r="C12" s="20">
        <f>FEB!C8</f>
        <v>0</v>
      </c>
      <c r="D12" s="20">
        <f>FEB!D8</f>
        <v>322</v>
      </c>
      <c r="E12" s="20">
        <f>FEB!E8</f>
        <v>1072</v>
      </c>
      <c r="F12" s="20">
        <f>FEB!F8</f>
        <v>26</v>
      </c>
      <c r="G12" s="20">
        <f>FEB!G8</f>
        <v>15790</v>
      </c>
      <c r="H12" s="20">
        <f t="shared" si="0"/>
        <v>18184</v>
      </c>
    </row>
    <row r="13" spans="1:8" ht="12.75">
      <c r="A13" s="24" t="s">
        <v>56</v>
      </c>
      <c r="B13" s="20">
        <f>MAR!B8</f>
        <v>927</v>
      </c>
      <c r="C13" s="20">
        <f>MAR!C8</f>
        <v>0</v>
      </c>
      <c r="D13" s="20">
        <f>MAR!D8</f>
        <v>319</v>
      </c>
      <c r="E13" s="20">
        <f>MAR!E8</f>
        <v>1064</v>
      </c>
      <c r="F13" s="20">
        <f>MAR!F8</f>
        <v>25</v>
      </c>
      <c r="G13" s="20">
        <f>MAR!G8</f>
        <v>15627</v>
      </c>
      <c r="H13" s="20">
        <f t="shared" si="0"/>
        <v>17962</v>
      </c>
    </row>
    <row r="14" spans="1:8" ht="12.75">
      <c r="A14" s="24" t="s">
        <v>57</v>
      </c>
      <c r="B14" s="20">
        <f>APR!B8</f>
        <v>909</v>
      </c>
      <c r="C14" s="20">
        <f>APR!C8</f>
        <v>0</v>
      </c>
      <c r="D14" s="20">
        <f>APR!D8</f>
        <v>325</v>
      </c>
      <c r="E14" s="20">
        <f>APR!E8</f>
        <v>1078</v>
      </c>
      <c r="F14" s="20">
        <f>APR!F8</f>
        <v>25</v>
      </c>
      <c r="G14" s="20">
        <f>APR!G8</f>
        <v>15437</v>
      </c>
      <c r="H14" s="20">
        <f t="shared" si="0"/>
        <v>17774</v>
      </c>
    </row>
    <row r="15" spans="1:8" ht="12.75">
      <c r="A15" s="24" t="s">
        <v>58</v>
      </c>
      <c r="B15" s="20">
        <f>MAY!B8</f>
        <v>889</v>
      </c>
      <c r="C15" s="20">
        <f>MAY!C8</f>
        <v>0</v>
      </c>
      <c r="D15" s="20">
        <f>MAY!D8</f>
        <v>325</v>
      </c>
      <c r="E15" s="20">
        <f>MAY!E8</f>
        <v>1076</v>
      </c>
      <c r="F15" s="20">
        <f>MAY!F8</f>
        <v>28</v>
      </c>
      <c r="G15" s="20">
        <f>MAY!G8</f>
        <v>15386</v>
      </c>
      <c r="H15" s="20">
        <f t="shared" si="0"/>
        <v>17704</v>
      </c>
    </row>
    <row r="16" spans="1:8" ht="12.75">
      <c r="A16" s="24" t="s">
        <v>59</v>
      </c>
      <c r="B16" s="20">
        <f>JUN!B8</f>
        <v>0</v>
      </c>
      <c r="C16" s="20">
        <f>JUN!C8</f>
        <v>0</v>
      </c>
      <c r="D16" s="20">
        <f>JUN!D8</f>
        <v>0</v>
      </c>
      <c r="E16" s="20">
        <f>JUN!E8</f>
        <v>0</v>
      </c>
      <c r="F16" s="20">
        <f>JUN!F8</f>
        <v>0</v>
      </c>
      <c r="G16" s="20">
        <f>JUN!G8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971.7272727272727</v>
      </c>
      <c r="C17" s="20">
        <f t="shared" si="1"/>
        <v>3</v>
      </c>
      <c r="D17" s="20">
        <f t="shared" si="1"/>
        <v>335.45454545454544</v>
      </c>
      <c r="E17" s="20">
        <f t="shared" si="1"/>
        <v>1083.909090909091</v>
      </c>
      <c r="F17" s="20">
        <f t="shared" si="1"/>
        <v>25.727272727272727</v>
      </c>
      <c r="G17" s="20">
        <f t="shared" si="1"/>
        <v>16099.363636363636</v>
      </c>
      <c r="H17" s="20">
        <f t="shared" si="1"/>
        <v>18517.272727272728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JUL!B19</f>
        <v>333</v>
      </c>
      <c r="C21" s="23">
        <f>JUL!C19</f>
        <v>0</v>
      </c>
      <c r="D21" s="23">
        <f>JUL!D19</f>
        <v>341</v>
      </c>
      <c r="E21" s="23">
        <f>JUL!E19</f>
        <v>1063</v>
      </c>
      <c r="F21" s="23">
        <f>JUL!F19</f>
        <v>25</v>
      </c>
      <c r="G21" s="23">
        <f>JUL!G19</f>
        <v>8247</v>
      </c>
      <c r="H21" s="20">
        <f aca="true" t="shared" si="2" ref="H21:H32">SUM(B21:G21)</f>
        <v>10009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AUG!B19</f>
        <v>325</v>
      </c>
      <c r="C22" s="23">
        <f>AUG!C19</f>
        <v>1</v>
      </c>
      <c r="D22" s="23">
        <f>AUG!D19</f>
        <v>357</v>
      </c>
      <c r="E22" s="23">
        <f>AUG!E19</f>
        <v>1052</v>
      </c>
      <c r="F22" s="23">
        <f>AUG!F19</f>
        <v>23</v>
      </c>
      <c r="G22" s="23">
        <f>AUG!G19</f>
        <v>8178</v>
      </c>
      <c r="H22" s="20">
        <f t="shared" si="2"/>
        <v>9936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SEP!B19</f>
        <v>329</v>
      </c>
      <c r="C23" s="23">
        <f>SEP!C19</f>
        <v>0</v>
      </c>
      <c r="D23" s="23">
        <f>SEP!D19</f>
        <v>345</v>
      </c>
      <c r="E23" s="23">
        <f>SEP!E19</f>
        <v>1047</v>
      </c>
      <c r="F23" s="23">
        <f>SEP!F19</f>
        <v>23</v>
      </c>
      <c r="G23" s="23">
        <f>SEP!G19</f>
        <v>8081</v>
      </c>
      <c r="H23" s="20">
        <f t="shared" si="2"/>
        <v>9825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OCT!B19</f>
        <v>327</v>
      </c>
      <c r="C24" s="23">
        <f>OCT!C19</f>
        <v>0</v>
      </c>
      <c r="D24" s="23">
        <f>OCT!D19</f>
        <v>338</v>
      </c>
      <c r="E24" s="23">
        <f>OCT!E19</f>
        <v>1042</v>
      </c>
      <c r="F24" s="23">
        <f>OCT!F19</f>
        <v>25</v>
      </c>
      <c r="G24" s="23">
        <f>OCT!G19</f>
        <v>7957</v>
      </c>
      <c r="H24" s="20">
        <f t="shared" si="2"/>
        <v>9689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NOV!B19</f>
        <v>318</v>
      </c>
      <c r="C25" s="20">
        <f>NOV!C19</f>
        <v>1</v>
      </c>
      <c r="D25" s="20">
        <f>NOV!D19</f>
        <v>321</v>
      </c>
      <c r="E25" s="20">
        <f>NOV!E19</f>
        <v>1041</v>
      </c>
      <c r="F25" s="20">
        <f>NOV!F19</f>
        <v>25</v>
      </c>
      <c r="G25" s="20">
        <f>NOV!G19</f>
        <v>7943</v>
      </c>
      <c r="H25" s="20">
        <f t="shared" si="2"/>
        <v>9649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DEC!B19</f>
        <v>325</v>
      </c>
      <c r="C26" s="20">
        <f>DEC!C19</f>
        <v>1</v>
      </c>
      <c r="D26" s="20">
        <f>DEC!D19</f>
        <v>313</v>
      </c>
      <c r="E26" s="20">
        <f>DEC!E19</f>
        <v>1034</v>
      </c>
      <c r="F26" s="20">
        <f>DEC!F19</f>
        <v>26</v>
      </c>
      <c r="G26" s="20">
        <f>DEC!G19</f>
        <v>7882</v>
      </c>
      <c r="H26" s="20">
        <f t="shared" si="2"/>
        <v>9581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JAN!B19</f>
        <v>328</v>
      </c>
      <c r="C27" s="20">
        <f>JAN!C19</f>
        <v>1</v>
      </c>
      <c r="D27" s="20">
        <f>JAN!D19</f>
        <v>313</v>
      </c>
      <c r="E27" s="20">
        <f>JAN!E19</f>
        <v>1036</v>
      </c>
      <c r="F27" s="20">
        <f>JAN!F19</f>
        <v>26</v>
      </c>
      <c r="G27" s="20">
        <f>JAN!G19</f>
        <v>7792</v>
      </c>
      <c r="H27" s="20">
        <f t="shared" si="2"/>
        <v>9496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FEB!B19</f>
        <v>315</v>
      </c>
      <c r="C28" s="20">
        <f>FEB!C19</f>
        <v>0</v>
      </c>
      <c r="D28" s="20">
        <f>FEB!D19</f>
        <v>312</v>
      </c>
      <c r="E28" s="20">
        <f>FEB!E19</f>
        <v>1028</v>
      </c>
      <c r="F28" s="20">
        <f>FEB!F19</f>
        <v>24</v>
      </c>
      <c r="G28" s="20">
        <f>FEB!G19</f>
        <v>7741</v>
      </c>
      <c r="H28" s="20">
        <f t="shared" si="2"/>
        <v>9420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MAR!B19</f>
        <v>304</v>
      </c>
      <c r="C29" s="20">
        <f>MAR!C19</f>
        <v>0</v>
      </c>
      <c r="D29" s="20">
        <f>MAR!D19</f>
        <v>310</v>
      </c>
      <c r="E29" s="20">
        <f>MAR!E19</f>
        <v>1021</v>
      </c>
      <c r="F29" s="20">
        <f>MAR!F19</f>
        <v>23</v>
      </c>
      <c r="G29" s="20">
        <f>MAR!G19</f>
        <v>7685</v>
      </c>
      <c r="H29" s="20">
        <f t="shared" si="2"/>
        <v>9343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APR!B19</f>
        <v>298</v>
      </c>
      <c r="C30" s="20">
        <f>APR!C19</f>
        <v>0</v>
      </c>
      <c r="D30" s="20">
        <f>APR!D19</f>
        <v>315</v>
      </c>
      <c r="E30" s="20">
        <f>APR!E19</f>
        <v>1030</v>
      </c>
      <c r="F30" s="20">
        <f>APR!F19</f>
        <v>23</v>
      </c>
      <c r="G30" s="20">
        <f>APR!G19</f>
        <v>7572</v>
      </c>
      <c r="H30" s="20">
        <f t="shared" si="2"/>
        <v>9238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MAY!B19</f>
        <v>291</v>
      </c>
      <c r="C31" s="20">
        <f>MAY!C19</f>
        <v>0</v>
      </c>
      <c r="D31" s="20">
        <f>MAY!D19</f>
        <v>312</v>
      </c>
      <c r="E31" s="20">
        <f>MAY!E19</f>
        <v>1033</v>
      </c>
      <c r="F31" s="20">
        <f>MAY!F19</f>
        <v>25</v>
      </c>
      <c r="G31" s="20">
        <f>MAY!G19</f>
        <v>7531</v>
      </c>
      <c r="H31" s="20">
        <f t="shared" si="2"/>
        <v>9192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JUN!B19</f>
        <v>0</v>
      </c>
      <c r="C32" s="20">
        <f>JUN!C19</f>
        <v>0</v>
      </c>
      <c r="D32" s="20">
        <f>JUN!D19</f>
        <v>0</v>
      </c>
      <c r="E32" s="20">
        <f>JUN!E19</f>
        <v>0</v>
      </c>
      <c r="F32" s="20">
        <f>JUN!F19</f>
        <v>0</v>
      </c>
      <c r="G32" s="20">
        <f>JUN!G19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317.54545454545456</v>
      </c>
      <c r="C33" s="20">
        <f t="shared" si="3"/>
        <v>1</v>
      </c>
      <c r="D33" s="20">
        <f t="shared" si="3"/>
        <v>325.1818181818182</v>
      </c>
      <c r="E33" s="20">
        <f t="shared" si="3"/>
        <v>1038.8181818181818</v>
      </c>
      <c r="F33" s="20">
        <f t="shared" si="3"/>
        <v>24.363636363636363</v>
      </c>
      <c r="G33" s="20">
        <f t="shared" si="3"/>
        <v>7873.545454545455</v>
      </c>
      <c r="H33" s="20">
        <f t="shared" si="3"/>
        <v>9579.818181818182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JUL!B30</f>
        <v>238796</v>
      </c>
      <c r="C37" s="20">
        <f>JUL!C30</f>
        <v>0</v>
      </c>
      <c r="D37" s="20">
        <f>JUL!D30</f>
        <v>104744</v>
      </c>
      <c r="E37" s="20">
        <f>JUL!E30</f>
        <v>236742</v>
      </c>
      <c r="F37" s="20">
        <f>JUL!F30</f>
        <v>8013</v>
      </c>
      <c r="G37" s="20">
        <f>JUL!G30</f>
        <v>3695698</v>
      </c>
      <c r="H37" s="20">
        <f aca="true" t="shared" si="4" ref="H37:H48">SUM(B37:G37)</f>
        <v>4283993</v>
      </c>
    </row>
    <row r="38" spans="1:8" ht="12.75">
      <c r="A38" s="24" t="s">
        <v>49</v>
      </c>
      <c r="B38" s="20">
        <f>AUG!B30</f>
        <v>233331</v>
      </c>
      <c r="C38" s="20">
        <f>AUG!C30</f>
        <v>477</v>
      </c>
      <c r="D38" s="20">
        <f>AUG!D30</f>
        <v>109698</v>
      </c>
      <c r="E38" s="20">
        <f>AUG!E30</f>
        <v>235232</v>
      </c>
      <c r="F38" s="20">
        <f>AUG!F30</f>
        <v>7072</v>
      </c>
      <c r="G38" s="20">
        <f>AUG!G30</f>
        <v>3676623</v>
      </c>
      <c r="H38" s="20">
        <f t="shared" si="4"/>
        <v>4262433</v>
      </c>
    </row>
    <row r="39" spans="1:17" ht="12.75">
      <c r="A39" s="24" t="s">
        <v>50</v>
      </c>
      <c r="B39" s="20">
        <f>SEP!B30</f>
        <v>237529</v>
      </c>
      <c r="C39" s="20">
        <f>SEP!C30</f>
        <v>0</v>
      </c>
      <c r="D39" s="20">
        <f>SEP!D30</f>
        <v>105995</v>
      </c>
      <c r="E39" s="20">
        <f>SEP!E30</f>
        <v>234577</v>
      </c>
      <c r="F39" s="20">
        <f>SEP!F30</f>
        <v>7075</v>
      </c>
      <c r="G39" s="20">
        <f>SEP!G30</f>
        <v>3671409</v>
      </c>
      <c r="H39" s="20">
        <f t="shared" si="4"/>
        <v>4256585</v>
      </c>
      <c r="Q39" s="19"/>
    </row>
    <row r="40" spans="1:17" ht="12.75">
      <c r="A40" s="24" t="s">
        <v>51</v>
      </c>
      <c r="B40" s="20">
        <f>OCT!B30</f>
        <v>240622</v>
      </c>
      <c r="C40" s="20">
        <f>OCT!C30</f>
        <v>0</v>
      </c>
      <c r="D40" s="20">
        <f>OCT!D30</f>
        <v>107488</v>
      </c>
      <c r="E40" s="20">
        <f>OCT!E30</f>
        <v>243865</v>
      </c>
      <c r="F40" s="20">
        <f>OCT!F30</f>
        <v>7888</v>
      </c>
      <c r="G40" s="20">
        <f>OCT!G30</f>
        <v>3749037</v>
      </c>
      <c r="H40" s="20">
        <f t="shared" si="4"/>
        <v>4348900</v>
      </c>
      <c r="Q40" s="19"/>
    </row>
    <row r="41" spans="1:17" ht="12.75">
      <c r="A41" s="24" t="s">
        <v>52</v>
      </c>
      <c r="B41" s="20">
        <f>NOV!B30</f>
        <v>229032</v>
      </c>
      <c r="C41" s="20">
        <f>NOV!C30</f>
        <v>546</v>
      </c>
      <c r="D41" s="20">
        <f>NOV!D30</f>
        <v>102737</v>
      </c>
      <c r="E41" s="20">
        <f>NOV!E30</f>
        <v>244226</v>
      </c>
      <c r="F41" s="20">
        <f>NOV!F30</f>
        <v>8129</v>
      </c>
      <c r="G41" s="20">
        <f>NOV!G30</f>
        <v>3752360</v>
      </c>
      <c r="H41" s="20">
        <f t="shared" si="4"/>
        <v>4337030</v>
      </c>
      <c r="Q41" s="19"/>
    </row>
    <row r="42" spans="1:17" ht="12.75">
      <c r="A42" s="24" t="s">
        <v>53</v>
      </c>
      <c r="B42" s="20">
        <f>DEC!B30</f>
        <v>239695</v>
      </c>
      <c r="C42" s="20">
        <f>DEC!C30</f>
        <v>546</v>
      </c>
      <c r="D42" s="20">
        <f>DEC!D30</f>
        <v>99757</v>
      </c>
      <c r="E42" s="20">
        <f>DEC!E30</f>
        <v>241761</v>
      </c>
      <c r="F42" s="20">
        <f>DEC!F30</f>
        <v>8291</v>
      </c>
      <c r="G42" s="20">
        <f>DEC!G30</f>
        <v>3698310</v>
      </c>
      <c r="H42" s="20">
        <f t="shared" si="4"/>
        <v>4288360</v>
      </c>
      <c r="Q42" s="19"/>
    </row>
    <row r="43" spans="1:17" ht="12.75">
      <c r="A43" s="24" t="s">
        <v>54</v>
      </c>
      <c r="B43" s="20">
        <f>JAN!B30</f>
        <v>242066</v>
      </c>
      <c r="C43" s="20">
        <f>JAN!C30</f>
        <v>686</v>
      </c>
      <c r="D43" s="20">
        <f>JAN!D30</f>
        <v>99093</v>
      </c>
      <c r="E43" s="20">
        <f>JAN!E30</f>
        <v>241163</v>
      </c>
      <c r="F43" s="20">
        <f>JAN!F30</f>
        <v>8584</v>
      </c>
      <c r="G43" s="20">
        <f>JAN!G30</f>
        <v>3618455</v>
      </c>
      <c r="H43" s="20">
        <f t="shared" si="4"/>
        <v>4210047</v>
      </c>
      <c r="Q43" s="19"/>
    </row>
    <row r="44" spans="1:17" ht="12.75">
      <c r="A44" s="24" t="s">
        <v>55</v>
      </c>
      <c r="B44" s="20">
        <f>FEB!B30</f>
        <v>237745</v>
      </c>
      <c r="C44" s="20">
        <f>FEB!C30</f>
        <v>0</v>
      </c>
      <c r="D44" s="20">
        <f>FEB!D30</f>
        <v>99206</v>
      </c>
      <c r="E44" s="20">
        <f>FEB!E30</f>
        <v>241959</v>
      </c>
      <c r="F44" s="20">
        <f>FEB!F30</f>
        <v>7882</v>
      </c>
      <c r="G44" s="20">
        <f>FEB!G30</f>
        <v>3609298</v>
      </c>
      <c r="H44" s="20">
        <f t="shared" si="4"/>
        <v>4196090</v>
      </c>
      <c r="Q44" s="19"/>
    </row>
    <row r="45" spans="1:17" ht="12.75">
      <c r="A45" s="24" t="s">
        <v>56</v>
      </c>
      <c r="B45" s="20">
        <f>MAR!B30</f>
        <v>223851</v>
      </c>
      <c r="C45" s="20">
        <f>MAR!C30</f>
        <v>0</v>
      </c>
      <c r="D45" s="20">
        <f>MAR!D30</f>
        <v>98475</v>
      </c>
      <c r="E45" s="20">
        <f>MAR!E30</f>
        <v>239245</v>
      </c>
      <c r="F45" s="20">
        <f>MAR!F30</f>
        <v>7695</v>
      </c>
      <c r="G45" s="20">
        <f>MAR!G30</f>
        <v>3576683</v>
      </c>
      <c r="H45" s="20">
        <f t="shared" si="4"/>
        <v>4145949</v>
      </c>
      <c r="Q45" s="19"/>
    </row>
    <row r="46" spans="1:17" ht="12.75">
      <c r="A46" s="24" t="s">
        <v>57</v>
      </c>
      <c r="B46" s="20">
        <f>APR!B30</f>
        <v>219690</v>
      </c>
      <c r="C46" s="20">
        <f>APR!C30</f>
        <v>0</v>
      </c>
      <c r="D46" s="20">
        <f>APR!D30</f>
        <v>99554</v>
      </c>
      <c r="E46" s="20">
        <f>APR!E30</f>
        <v>241888</v>
      </c>
      <c r="F46" s="20">
        <f>APR!F30</f>
        <v>7650</v>
      </c>
      <c r="G46" s="20">
        <f>APR!G30</f>
        <v>3539875</v>
      </c>
      <c r="H46" s="20">
        <f t="shared" si="4"/>
        <v>4108657</v>
      </c>
      <c r="Q46" s="19"/>
    </row>
    <row r="47" spans="1:17" ht="12.75">
      <c r="A47" s="24" t="s">
        <v>58</v>
      </c>
      <c r="B47" s="20">
        <f>MAY!B30</f>
        <v>213632</v>
      </c>
      <c r="C47" s="20">
        <f>MAY!C30</f>
        <v>0</v>
      </c>
      <c r="D47" s="20">
        <f>MAY!D30</f>
        <v>99589</v>
      </c>
      <c r="E47" s="20">
        <f>MAY!E30</f>
        <v>241744</v>
      </c>
      <c r="F47" s="20">
        <f>MAY!F30</f>
        <v>8625</v>
      </c>
      <c r="G47" s="20">
        <f>MAY!G30</f>
        <v>3542894</v>
      </c>
      <c r="H47" s="20">
        <f t="shared" si="4"/>
        <v>4106484</v>
      </c>
      <c r="Q47" s="19"/>
    </row>
    <row r="48" spans="1:17" ht="12.75">
      <c r="A48" s="24" t="s">
        <v>59</v>
      </c>
      <c r="B48" s="20">
        <f>JUN!B30</f>
        <v>0</v>
      </c>
      <c r="C48" s="20">
        <f>JUN!C30</f>
        <v>0</v>
      </c>
      <c r="D48" s="20">
        <f>JUN!D30</f>
        <v>0</v>
      </c>
      <c r="E48" s="20">
        <f>JUN!E30</f>
        <v>0</v>
      </c>
      <c r="F48" s="20">
        <f>JUN!F30</f>
        <v>0</v>
      </c>
      <c r="G48" s="20">
        <f>JUN!G30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232362.63636363635</v>
      </c>
      <c r="C49" s="20">
        <f t="shared" si="5"/>
        <v>563.75</v>
      </c>
      <c r="D49" s="20">
        <f t="shared" si="5"/>
        <v>102394.18181818182</v>
      </c>
      <c r="E49" s="20">
        <f t="shared" si="5"/>
        <v>240218.36363636365</v>
      </c>
      <c r="F49" s="20">
        <f t="shared" si="5"/>
        <v>7900.363636363636</v>
      </c>
      <c r="G49" s="20">
        <f t="shared" si="5"/>
        <v>3648240.1818181816</v>
      </c>
      <c r="H49" s="20">
        <f t="shared" si="5"/>
        <v>4231320.7272727275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7" t="s">
        <v>19</v>
      </c>
      <c r="D55" s="48"/>
      <c r="E55" s="49"/>
      <c r="G55" s="47" t="s">
        <v>23</v>
      </c>
      <c r="H55" s="48"/>
      <c r="I55" s="49"/>
      <c r="K55" s="47" t="s">
        <v>24</v>
      </c>
      <c r="L55" s="48"/>
      <c r="M55" s="49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JUL!H42</f>
        <v>10009</v>
      </c>
      <c r="D58" s="28">
        <f>JUL!H43</f>
        <v>19264</v>
      </c>
      <c r="E58" s="30">
        <f>JUL!H44</f>
        <v>1.924667798980917</v>
      </c>
      <c r="G58" s="28">
        <f>JUL!H47</f>
        <v>8247</v>
      </c>
      <c r="H58" s="28">
        <f>JUL!H48</f>
        <v>16753</v>
      </c>
      <c r="I58" s="30">
        <f>JUL!H49</f>
        <v>2.0314053595246757</v>
      </c>
      <c r="K58" s="28">
        <f>JUL!H52</f>
        <v>1762</v>
      </c>
      <c r="L58" s="28">
        <f>JUL!H53</f>
        <v>2511</v>
      </c>
      <c r="M58" s="30">
        <f>JUL!H54</f>
        <v>1.4250851305334846</v>
      </c>
    </row>
    <row r="59" spans="1:13" ht="12.75">
      <c r="A59" s="24" t="s">
        <v>49</v>
      </c>
      <c r="C59" s="28">
        <f>AUG!H42</f>
        <v>9936</v>
      </c>
      <c r="D59" s="28">
        <f>AUG!H43</f>
        <v>19195</v>
      </c>
      <c r="E59" s="30">
        <f>AUG!H44</f>
        <v>1.9318639291465378</v>
      </c>
      <c r="G59" s="28">
        <f>AUG!H47</f>
        <v>8178</v>
      </c>
      <c r="H59" s="28">
        <f>AUG!H48</f>
        <v>16708</v>
      </c>
      <c r="I59" s="30">
        <f>AUG!H49</f>
        <v>2.0430423086329177</v>
      </c>
      <c r="K59" s="28">
        <f>AUG!H52</f>
        <v>1758</v>
      </c>
      <c r="L59" s="28">
        <f>AUG!H53</f>
        <v>2487</v>
      </c>
      <c r="M59" s="30">
        <f>AUG!H54</f>
        <v>1.4146757679180888</v>
      </c>
    </row>
    <row r="60" spans="1:13" ht="12.75">
      <c r="A60" s="24" t="s">
        <v>50</v>
      </c>
      <c r="C60" s="28">
        <f>SEP!H42</f>
        <v>9825</v>
      </c>
      <c r="D60" s="28">
        <f>SEP!H43</f>
        <v>19095</v>
      </c>
      <c r="E60" s="30">
        <f>SEP!H44</f>
        <v>1.9435114503816795</v>
      </c>
      <c r="G60" s="28">
        <f>SEP!H47</f>
        <v>8081</v>
      </c>
      <c r="H60" s="28">
        <f>SEP!H48</f>
        <v>16624</v>
      </c>
      <c r="I60" s="30">
        <f>SEP!H49</f>
        <v>2.057171142185373</v>
      </c>
      <c r="K60" s="28">
        <f>SEP!H52</f>
        <v>1744</v>
      </c>
      <c r="L60" s="28">
        <f>SEP!H53</f>
        <v>2471</v>
      </c>
      <c r="M60" s="30">
        <f>SEP!H54</f>
        <v>1.4168577981651376</v>
      </c>
    </row>
    <row r="61" spans="1:13" ht="12.75">
      <c r="A61" s="24" t="s">
        <v>51</v>
      </c>
      <c r="C61" s="28">
        <f>OCT!H42</f>
        <v>9689</v>
      </c>
      <c r="D61" s="28">
        <f>OCT!H43</f>
        <v>18821</v>
      </c>
      <c r="E61" s="30">
        <f>OCT!H44</f>
        <v>1.9425121271545052</v>
      </c>
      <c r="G61" s="28">
        <f>OCT!H47</f>
        <v>7957</v>
      </c>
      <c r="H61" s="28">
        <f>OCT!H48</f>
        <v>16363</v>
      </c>
      <c r="I61" s="30">
        <f>OCT!H49</f>
        <v>2.056428302123916</v>
      </c>
      <c r="K61" s="28">
        <f>OCT!H52</f>
        <v>1732</v>
      </c>
      <c r="L61" s="28">
        <f>OCT!H53</f>
        <v>2458</v>
      </c>
      <c r="M61" s="30">
        <f>OCT!H54</f>
        <v>1.4191685912240184</v>
      </c>
    </row>
    <row r="62" spans="1:13" ht="12.75">
      <c r="A62" s="24" t="s">
        <v>52</v>
      </c>
      <c r="C62" s="28">
        <f>NOV!H42</f>
        <v>9649</v>
      </c>
      <c r="D62" s="28">
        <f>NOV!H43</f>
        <v>18736</v>
      </c>
      <c r="E62" s="30">
        <f>NOV!H44</f>
        <v>1.9417556223442844</v>
      </c>
      <c r="G62" s="28">
        <f>NOV!H47</f>
        <v>7943</v>
      </c>
      <c r="H62" s="28">
        <f>NOV!H48</f>
        <v>16325</v>
      </c>
      <c r="I62" s="30">
        <f>NOV!H49</f>
        <v>2.055268790129674</v>
      </c>
      <c r="K62" s="28">
        <f>NOV!H52</f>
        <v>1706</v>
      </c>
      <c r="L62" s="28">
        <f>NOV!H53</f>
        <v>2411</v>
      </c>
      <c r="M62" s="30">
        <f>NOV!H54</f>
        <v>1.4132473622508792</v>
      </c>
    </row>
    <row r="63" spans="1:17" ht="12.75">
      <c r="A63" s="24" t="s">
        <v>53</v>
      </c>
      <c r="C63" s="28">
        <f>DEC!H42</f>
        <v>9581</v>
      </c>
      <c r="D63" s="28">
        <f>DEC!H43</f>
        <v>18594</v>
      </c>
      <c r="E63" s="30">
        <f>DEC!H44</f>
        <v>1.940716000417493</v>
      </c>
      <c r="G63" s="28">
        <f>DEC!H47</f>
        <v>7882</v>
      </c>
      <c r="H63" s="28">
        <f>DEC!H48</f>
        <v>16160</v>
      </c>
      <c r="I63" s="30">
        <f>DEC!H49</f>
        <v>2.050241055569652</v>
      </c>
      <c r="K63" s="28">
        <f>DEC!H52</f>
        <v>1699</v>
      </c>
      <c r="L63" s="28">
        <f>DEC!H53</f>
        <v>2434</v>
      </c>
      <c r="M63" s="30">
        <f>DEC!H54</f>
        <v>1.4326074161271336</v>
      </c>
      <c r="Q63" s="19"/>
    </row>
    <row r="64" spans="1:17" ht="12.75">
      <c r="A64" s="24" t="s">
        <v>54</v>
      </c>
      <c r="C64" s="28">
        <f>JAN!H42</f>
        <v>9496</v>
      </c>
      <c r="D64" s="28">
        <f>JAN!H43</f>
        <v>18361</v>
      </c>
      <c r="E64" s="30">
        <f>JAN!H44</f>
        <v>1.9335509688289807</v>
      </c>
      <c r="G64" s="28">
        <f>JAN!H47</f>
        <v>7792</v>
      </c>
      <c r="H64" s="28">
        <f>JAN!H48</f>
        <v>15920</v>
      </c>
      <c r="I64" s="30">
        <f>JAN!H49</f>
        <v>2.0431211498973307</v>
      </c>
      <c r="K64" s="28">
        <f>JAN!H52</f>
        <v>1704</v>
      </c>
      <c r="L64" s="28">
        <f>JAN!H53</f>
        <v>2441</v>
      </c>
      <c r="M64" s="30">
        <f>JAN!H54</f>
        <v>1.432511737089202</v>
      </c>
      <c r="Q64" s="19"/>
    </row>
    <row r="65" spans="1:17" ht="12.75">
      <c r="A65" s="24" t="s">
        <v>55</v>
      </c>
      <c r="C65" s="28">
        <f>FEB!H42</f>
        <v>9420</v>
      </c>
      <c r="D65" s="28">
        <f>FEB!H43</f>
        <v>18184</v>
      </c>
      <c r="E65" s="30">
        <f>FEB!H44</f>
        <v>1.9303609341825902</v>
      </c>
      <c r="G65" s="28">
        <f>FEB!H47</f>
        <v>7741</v>
      </c>
      <c r="H65" s="28">
        <f>FEB!H48</f>
        <v>15790</v>
      </c>
      <c r="I65" s="30">
        <f>FEB!H49</f>
        <v>2.0397881410670458</v>
      </c>
      <c r="K65" s="28">
        <f>FEB!H52</f>
        <v>1679</v>
      </c>
      <c r="L65" s="28">
        <f>FEB!H53</f>
        <v>2394</v>
      </c>
      <c r="M65" s="30">
        <f>FEB!H54</f>
        <v>1.4258487194758784</v>
      </c>
      <c r="Q65" s="19"/>
    </row>
    <row r="66" spans="1:17" ht="12.75">
      <c r="A66" s="24" t="s">
        <v>56</v>
      </c>
      <c r="C66" s="28">
        <f>MAR!H42</f>
        <v>9343</v>
      </c>
      <c r="D66" s="28">
        <f>MAR!H43</f>
        <v>17962</v>
      </c>
      <c r="E66" s="30">
        <f>MAR!H44</f>
        <v>1.922508830140212</v>
      </c>
      <c r="G66" s="28">
        <f>MAR!H47</f>
        <v>7685</v>
      </c>
      <c r="H66" s="28">
        <f>MAR!H48</f>
        <v>15627</v>
      </c>
      <c r="I66" s="30">
        <f>MAR!H49</f>
        <v>2.0334417696811973</v>
      </c>
      <c r="K66" s="28">
        <f>MAR!H52</f>
        <v>1658</v>
      </c>
      <c r="L66" s="28">
        <f>MAR!H53</f>
        <v>2335</v>
      </c>
      <c r="M66" s="30">
        <f>MAR!H54</f>
        <v>1.4083232810615198</v>
      </c>
      <c r="Q66" s="19"/>
    </row>
    <row r="67" spans="1:17" ht="12.75">
      <c r="A67" s="24" t="s">
        <v>57</v>
      </c>
      <c r="C67" s="28">
        <f>APR!H42</f>
        <v>9238</v>
      </c>
      <c r="D67" s="28">
        <f>APR!H43</f>
        <v>17774</v>
      </c>
      <c r="E67" s="30">
        <f>APR!H44</f>
        <v>1.9240095258714007</v>
      </c>
      <c r="G67" s="28">
        <f>APR!H47</f>
        <v>7572</v>
      </c>
      <c r="H67" s="28">
        <f>APR!H48</f>
        <v>15437</v>
      </c>
      <c r="I67" s="30">
        <f>APR!H49</f>
        <v>2.0386951928156365</v>
      </c>
      <c r="K67" s="28">
        <f>APR!H52</f>
        <v>1666</v>
      </c>
      <c r="L67" s="28">
        <f>APR!H53</f>
        <v>2337</v>
      </c>
      <c r="M67" s="30">
        <f>APR!H54</f>
        <v>1.4027611044417767</v>
      </c>
      <c r="Q67" s="19"/>
    </row>
    <row r="68" spans="1:17" ht="12.75">
      <c r="A68" s="24" t="s">
        <v>58</v>
      </c>
      <c r="C68" s="28">
        <f>MAY!H42</f>
        <v>9192</v>
      </c>
      <c r="D68" s="28">
        <f>MAY!H43</f>
        <v>17704</v>
      </c>
      <c r="E68" s="30">
        <f>MAY!H44</f>
        <v>1.9260226283724977</v>
      </c>
      <c r="G68" s="28">
        <f>MAY!H47</f>
        <v>7531</v>
      </c>
      <c r="H68" s="28">
        <f>MAY!H48</f>
        <v>15386</v>
      </c>
      <c r="I68" s="30">
        <f>MAY!H49</f>
        <v>2.0430221750099586</v>
      </c>
      <c r="K68" s="28">
        <f>MAY!H52</f>
        <v>1661</v>
      </c>
      <c r="L68" s="28">
        <f>MAY!H53</f>
        <v>2318</v>
      </c>
      <c r="M68" s="30">
        <f>MAY!H54</f>
        <v>1.3955448524984948</v>
      </c>
      <c r="Q68" s="19"/>
    </row>
    <row r="69" spans="1:17" ht="12.75">
      <c r="A69" s="24" t="s">
        <v>59</v>
      </c>
      <c r="C69" s="28">
        <f>JUN!H42</f>
        <v>0</v>
      </c>
      <c r="D69" s="28">
        <f>JUN!H43</f>
        <v>0</v>
      </c>
      <c r="E69" s="30" t="e">
        <f>JUN!H44</f>
        <v>#DIV/0!</v>
      </c>
      <c r="G69" s="28">
        <f>JUN!H47</f>
        <v>0</v>
      </c>
      <c r="H69" s="28">
        <f>JUN!H48</f>
        <v>0</v>
      </c>
      <c r="I69" s="30" t="e">
        <f>JUN!H49</f>
        <v>#DIV/0!</v>
      </c>
      <c r="K69" s="28">
        <f>JUN!H52</f>
        <v>0</v>
      </c>
      <c r="L69" s="28">
        <f>JUN!H53</f>
        <v>0</v>
      </c>
      <c r="M69" s="30" t="e">
        <f>JUN!H54</f>
        <v>#DIV/0!</v>
      </c>
      <c r="Q69" s="19"/>
    </row>
    <row r="70" spans="1:17" ht="12.75">
      <c r="A70" s="29" t="s">
        <v>47</v>
      </c>
      <c r="C70" s="20">
        <f>SUM(C58:C69)/COUNTIF(C58:C69,"&lt;&gt;0")</f>
        <v>9579.818181818182</v>
      </c>
      <c r="D70" s="20">
        <f>SUM(D58:D69)/COUNTIF(D58:D69,"&lt;&gt;0")</f>
        <v>18517.272727272728</v>
      </c>
      <c r="E70" s="30">
        <f>D70/C70</f>
        <v>1.9329461557440832</v>
      </c>
      <c r="G70" s="20">
        <f>SUM(G58:G69)/COUNTIF(G58:G69,"&lt;&gt;0")</f>
        <v>7873.545454545455</v>
      </c>
      <c r="H70" s="20">
        <f>SUM(H58:H69)/COUNTIF(H58:H69,"&lt;&gt;0")</f>
        <v>16099.363636363636</v>
      </c>
      <c r="I70" s="30">
        <f>H70/G70</f>
        <v>2.0447413086399795</v>
      </c>
      <c r="K70" s="20">
        <f>SUM(K58:K69)/COUNTIF(K58:K69,"&lt;&gt;0")</f>
        <v>1706.2727272727273</v>
      </c>
      <c r="L70" s="20">
        <f>SUM(L58:L69)/COUNTIF(L58:L69,"&lt;&gt;0")</f>
        <v>2417.909090909091</v>
      </c>
      <c r="M70" s="30">
        <f>L70/K70</f>
        <v>1.4170707016889552</v>
      </c>
      <c r="Q70" s="19"/>
    </row>
    <row r="71" ht="12.75">
      <c r="Q71" s="19"/>
    </row>
    <row r="72" ht="12.75">
      <c r="Q72" s="19" t="s">
        <v>96</v>
      </c>
    </row>
    <row r="73" ht="12.75">
      <c r="Q73" s="19"/>
    </row>
    <row r="74" spans="17:19" ht="12.75">
      <c r="Q74" s="18" t="s">
        <v>4</v>
      </c>
      <c r="S74" s="19" t="s">
        <v>81</v>
      </c>
    </row>
    <row r="75" spans="17:19" ht="12.75">
      <c r="Q75" s="18" t="s">
        <v>22</v>
      </c>
      <c r="S75" s="19" t="s">
        <v>82</v>
      </c>
    </row>
    <row r="76" spans="1:19" ht="12.75">
      <c r="A76" s="18" t="s">
        <v>67</v>
      </c>
      <c r="Q76" s="18" t="s">
        <v>34</v>
      </c>
      <c r="S76" s="19" t="s">
        <v>83</v>
      </c>
    </row>
    <row r="77" spans="17:19" ht="12.75">
      <c r="Q77" s="18" t="s">
        <v>23</v>
      </c>
      <c r="S77" s="19" t="s">
        <v>84</v>
      </c>
    </row>
    <row r="78" spans="2:19" ht="12.75">
      <c r="B78" s="47" t="s">
        <v>43</v>
      </c>
      <c r="C78" s="48"/>
      <c r="D78" s="49"/>
      <c r="F78" s="47" t="s">
        <v>4</v>
      </c>
      <c r="G78" s="48"/>
      <c r="H78" s="49"/>
      <c r="J78" s="47" t="s">
        <v>63</v>
      </c>
      <c r="K78" s="48"/>
      <c r="L78" s="49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JUL!H61</f>
        <v>1762</v>
      </c>
      <c r="C81" s="28">
        <f>JUL!H62</f>
        <v>2511</v>
      </c>
      <c r="D81" s="30">
        <f>JUL!H63</f>
        <v>1.4250851305334846</v>
      </c>
      <c r="F81" s="28">
        <f>JUL!H66</f>
        <v>1088</v>
      </c>
      <c r="G81" s="28">
        <f>JUL!H67</f>
        <v>1132</v>
      </c>
      <c r="H81" s="30">
        <f>JUL!H68</f>
        <v>1.0404411764705883</v>
      </c>
      <c r="J81" s="28">
        <f>JUL!H71</f>
        <v>333</v>
      </c>
      <c r="K81" s="28">
        <f>JUL!H72</f>
        <v>1029</v>
      </c>
      <c r="L81" s="30">
        <f>JUL!H73</f>
        <v>3.09009009009009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AUG!H61</f>
        <v>1758</v>
      </c>
      <c r="C82" s="28">
        <f>AUG!H62</f>
        <v>2487</v>
      </c>
      <c r="D82" s="30">
        <f>AUG!H63</f>
        <v>1.4146757679180888</v>
      </c>
      <c r="F82" s="28">
        <f>AUG!H66</f>
        <v>1075</v>
      </c>
      <c r="G82" s="28">
        <f>AUG!H67</f>
        <v>1117</v>
      </c>
      <c r="H82" s="30">
        <f>AUG!H68</f>
        <v>1.0390697674418605</v>
      </c>
      <c r="J82" s="28">
        <f>AUG!H71</f>
        <v>325</v>
      </c>
      <c r="K82" s="28">
        <f>AUG!H72</f>
        <v>1001</v>
      </c>
      <c r="L82" s="30">
        <f>AUG!H73</f>
        <v>3.08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SEP!H61</f>
        <v>1744</v>
      </c>
      <c r="C83" s="28">
        <f>SEP!H62</f>
        <v>2471</v>
      </c>
      <c r="D83" s="30">
        <f>SEP!H63</f>
        <v>1.4168577981651376</v>
      </c>
      <c r="F83" s="28">
        <f>SEP!H66</f>
        <v>1070</v>
      </c>
      <c r="G83" s="28">
        <f>SEP!H67</f>
        <v>1113</v>
      </c>
      <c r="H83" s="30">
        <f>SEP!H68</f>
        <v>1.0401869158878505</v>
      </c>
      <c r="J83" s="28">
        <f>SEP!H71</f>
        <v>329</v>
      </c>
      <c r="K83" s="28">
        <f>SEP!H72</f>
        <v>1002</v>
      </c>
      <c r="L83" s="30">
        <f>SEP!H73</f>
        <v>3.045592705167173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OCT!H61</f>
        <v>1732</v>
      </c>
      <c r="C84" s="28">
        <f>OCT!H62</f>
        <v>2458</v>
      </c>
      <c r="D84" s="30">
        <f>OCT!H63</f>
        <v>1.4191685912240184</v>
      </c>
      <c r="F84" s="28">
        <f>OCT!H66</f>
        <v>1067</v>
      </c>
      <c r="G84" s="28">
        <f>OCT!H67</f>
        <v>1113</v>
      </c>
      <c r="H84" s="30">
        <f>OCT!H68</f>
        <v>1.0431115276476102</v>
      </c>
      <c r="J84" s="28">
        <f>OCT!H71</f>
        <v>327</v>
      </c>
      <c r="K84" s="28">
        <f>OCT!H67</f>
        <v>1113</v>
      </c>
      <c r="L84" s="30">
        <f>OCT!H73</f>
        <v>3.0458715596330275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NOV!H61</f>
        <v>1706</v>
      </c>
      <c r="C85" s="28">
        <f>NOV!H62</f>
        <v>2411</v>
      </c>
      <c r="D85" s="30">
        <f>NOV!H63</f>
        <v>1.4132473622508792</v>
      </c>
      <c r="F85" s="28">
        <f>NOV!H66</f>
        <v>1066</v>
      </c>
      <c r="G85" s="28">
        <f>NOV!H67</f>
        <v>1115</v>
      </c>
      <c r="H85" s="30">
        <f>NOV!H63</f>
        <v>1.4132473622508792</v>
      </c>
      <c r="J85" s="28">
        <f>NOV!H71</f>
        <v>318</v>
      </c>
      <c r="K85" s="28">
        <f>NOV!H72</f>
        <v>961</v>
      </c>
      <c r="L85" s="30">
        <f>NOV!H73</f>
        <v>3.0220125786163523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DEC!H61</f>
        <v>1699</v>
      </c>
      <c r="C86" s="28">
        <f>DEC!H62</f>
        <v>2434</v>
      </c>
      <c r="D86" s="30">
        <f>DEC!H63</f>
        <v>1.4326074161271336</v>
      </c>
      <c r="F86" s="28">
        <f>DEC!H66</f>
        <v>1060</v>
      </c>
      <c r="G86" s="28">
        <f>DEC!H67</f>
        <v>1113</v>
      </c>
      <c r="H86" s="30">
        <f>DEC!H63</f>
        <v>1.4326074161271336</v>
      </c>
      <c r="J86" s="28">
        <f>DEC!H71</f>
        <v>325</v>
      </c>
      <c r="K86" s="28">
        <f>DEC!H72</f>
        <v>995</v>
      </c>
      <c r="L86" s="30">
        <f>DEC!H73</f>
        <v>3.0615384615384613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JAN!H61</f>
        <v>1704</v>
      </c>
      <c r="C87" s="28">
        <f>JAN!H62</f>
        <v>2441</v>
      </c>
      <c r="D87" s="30">
        <f>JAN!H63</f>
        <v>1.432511737089202</v>
      </c>
      <c r="F87" s="28">
        <f>JAN!H66</f>
        <v>1062</v>
      </c>
      <c r="G87" s="28">
        <f>JAN!H67</f>
        <v>1109</v>
      </c>
      <c r="H87" s="30">
        <f>JAN!H68</f>
        <v>1.0442561205273069</v>
      </c>
      <c r="J87" s="28">
        <f>JAN!H71</f>
        <v>328</v>
      </c>
      <c r="K87" s="28">
        <f>JAN!H72</f>
        <v>1006</v>
      </c>
      <c r="L87" s="30">
        <f>JAN!H73</f>
        <v>3.067073170731707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FEB!H61</f>
        <v>1679</v>
      </c>
      <c r="C88" s="28">
        <f>FEB!H62</f>
        <v>2394</v>
      </c>
      <c r="D88" s="30">
        <f>FEB!H63</f>
        <v>1.4258487194758784</v>
      </c>
      <c r="F88" s="28">
        <f>FEB!H66</f>
        <v>1052</v>
      </c>
      <c r="G88" s="28">
        <f>FEB!H67</f>
        <v>1098</v>
      </c>
      <c r="H88" s="30">
        <f>FEB!H68</f>
        <v>1.043726235741445</v>
      </c>
      <c r="J88" s="28">
        <f>FEB!H71</f>
        <v>315</v>
      </c>
      <c r="K88" s="28">
        <f>FEB!H72</f>
        <v>974</v>
      </c>
      <c r="L88" s="30">
        <f>FEB!H73</f>
        <v>3.092063492063492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MAR!H61</f>
        <v>1658</v>
      </c>
      <c r="C89" s="28">
        <f>MAR!H62</f>
        <v>2335</v>
      </c>
      <c r="D89" s="30">
        <f>MAR!H63</f>
        <v>1.4083232810615198</v>
      </c>
      <c r="F89" s="28">
        <f>MAR!H66</f>
        <v>1044</v>
      </c>
      <c r="G89" s="28">
        <f>MAR!H67</f>
        <v>1089</v>
      </c>
      <c r="H89" s="30">
        <f>MAR!H68</f>
        <v>1.043103448275862</v>
      </c>
      <c r="J89" s="28">
        <f>MAR!H71</f>
        <v>304</v>
      </c>
      <c r="K89" s="28">
        <f>MAR!H72</f>
        <v>927</v>
      </c>
      <c r="L89" s="30">
        <f>MAR!H73</f>
        <v>3.049342105263158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APR!H61</f>
        <v>1666</v>
      </c>
      <c r="C90" s="28">
        <f>APR!H62</f>
        <v>2337</v>
      </c>
      <c r="D90" s="30">
        <f>APR!H63</f>
        <v>1.4027611044417767</v>
      </c>
      <c r="F90" s="28">
        <f>APR!H66</f>
        <v>1053</v>
      </c>
      <c r="G90" s="28">
        <f>APR!H67</f>
        <v>1103</v>
      </c>
      <c r="H90" s="30">
        <f>APR!H68</f>
        <v>1.047483380816714</v>
      </c>
      <c r="J90" s="28">
        <f>APR!H71</f>
        <v>298</v>
      </c>
      <c r="K90" s="28">
        <f>APR!H72</f>
        <v>909</v>
      </c>
      <c r="L90" s="30">
        <f>APR!H73</f>
        <v>3.0503355704697985</v>
      </c>
    </row>
    <row r="91" spans="1:12" ht="12.75">
      <c r="A91" s="24" t="s">
        <v>58</v>
      </c>
      <c r="B91" s="28">
        <f>MAY!H61</f>
        <v>1661</v>
      </c>
      <c r="C91" s="28">
        <f>MAY!H62</f>
        <v>2318</v>
      </c>
      <c r="D91" s="30">
        <f>MAY!H63</f>
        <v>1.3955448524984948</v>
      </c>
      <c r="F91" s="28">
        <f>MAY!H66</f>
        <v>1058</v>
      </c>
      <c r="G91" s="28">
        <f>MAY!H67</f>
        <v>1104</v>
      </c>
      <c r="H91" s="30">
        <f>MAY!H68</f>
        <v>1.0434782608695652</v>
      </c>
      <c r="J91" s="28">
        <f>MAY!H71</f>
        <v>291</v>
      </c>
      <c r="K91" s="28">
        <f>MAY!H72</f>
        <v>889</v>
      </c>
      <c r="L91" s="30">
        <f>MAY!H73</f>
        <v>3.0549828178694156</v>
      </c>
    </row>
    <row r="92" spans="1:12" ht="12.75">
      <c r="A92" s="24" t="s">
        <v>59</v>
      </c>
      <c r="B92" s="28">
        <f>JUN!H61</f>
        <v>0</v>
      </c>
      <c r="C92" s="28">
        <f>JUN!H62</f>
        <v>0</v>
      </c>
      <c r="D92" s="30" t="e">
        <f>JUN!H63</f>
        <v>#DIV/0!</v>
      </c>
      <c r="F92" s="28">
        <f>JUN!H66</f>
        <v>0</v>
      </c>
      <c r="G92" s="28">
        <f>JUN!H67</f>
        <v>0</v>
      </c>
      <c r="H92" s="30" t="e">
        <f>JUN!H68</f>
        <v>#DIV/0!</v>
      </c>
      <c r="J92" s="28">
        <f>JUN!H71</f>
        <v>0</v>
      </c>
      <c r="K92" s="28">
        <f>JUN!H72</f>
        <v>0</v>
      </c>
      <c r="L92" s="30" t="e">
        <f>JUN!H73</f>
        <v>#DIV/0!</v>
      </c>
    </row>
    <row r="93" spans="1:12" ht="12.75">
      <c r="A93" s="29" t="s">
        <v>47</v>
      </c>
      <c r="B93" s="20">
        <f>SUM(B81:B92)/COUNTIF(B81:B92,"&lt;&gt;0")</f>
        <v>1706.2727272727273</v>
      </c>
      <c r="C93" s="20">
        <f>SUM(C81:C92)/COUNTIF(C81:C92,"&lt;&gt;0")</f>
        <v>2417.909090909091</v>
      </c>
      <c r="D93" s="30">
        <f>C93/B93</f>
        <v>1.4170707016889552</v>
      </c>
      <c r="F93" s="20">
        <f>SUM(F81:F92)/COUNTIF(F81:F92,"&lt;&gt;0")</f>
        <v>1063.1818181818182</v>
      </c>
      <c r="G93" s="20">
        <f>SUM(G81:G92)/COUNTIF(G81:G92,"&lt;&gt;0")</f>
        <v>1109.6363636363637</v>
      </c>
      <c r="H93" s="30">
        <f>G93/F93</f>
        <v>1.0436938862761864</v>
      </c>
      <c r="J93" s="20">
        <f>SUM(J81:J92)/COUNTIF(J81:J92,"&lt;&gt;0")</f>
        <v>317.54545454545456</v>
      </c>
      <c r="K93" s="20">
        <f>SUM(K81:K92)/COUNTIF(K81:K92,"&lt;&gt;0")</f>
        <v>982.3636363636364</v>
      </c>
      <c r="L93" s="30">
        <f>K93/J93</f>
        <v>3.093615803034641</v>
      </c>
    </row>
    <row r="97" spans="2:12" ht="12.75">
      <c r="B97" s="47" t="s">
        <v>62</v>
      </c>
      <c r="C97" s="48"/>
      <c r="D97" s="49"/>
      <c r="F97" s="47" t="s">
        <v>2</v>
      </c>
      <c r="G97" s="48"/>
      <c r="H97" s="49"/>
      <c r="J97" s="50"/>
      <c r="K97" s="50"/>
      <c r="L97" s="50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5"/>
      <c r="K98" s="45"/>
      <c r="L98" s="45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5"/>
      <c r="K99" s="45"/>
      <c r="L99" s="45"/>
      <c r="Q99" s="19"/>
    </row>
    <row r="100" spans="1:17" ht="12.75">
      <c r="A100" s="24" t="s">
        <v>48</v>
      </c>
      <c r="B100" s="28">
        <f>JUL!H76</f>
        <v>0</v>
      </c>
      <c r="C100" s="28">
        <f>JUL!H77</f>
        <v>0</v>
      </c>
      <c r="D100" s="30" t="e">
        <f>JUL!H78</f>
        <v>#DIV/0!</v>
      </c>
      <c r="F100" s="28">
        <f>JUL!H81</f>
        <v>341</v>
      </c>
      <c r="G100" s="28">
        <f>JUL!H82</f>
        <v>350</v>
      </c>
      <c r="H100" s="30">
        <f>JUL!H83</f>
        <v>1.0263929618768328</v>
      </c>
      <c r="J100" s="33"/>
      <c r="K100" s="33"/>
      <c r="L100" s="34"/>
      <c r="Q100" s="19"/>
    </row>
    <row r="101" spans="1:17" ht="12.75">
      <c r="A101" s="24" t="s">
        <v>49</v>
      </c>
      <c r="B101" s="28">
        <f>AUG!H76</f>
        <v>1</v>
      </c>
      <c r="C101" s="28">
        <f>AUG!H77</f>
        <v>2</v>
      </c>
      <c r="D101" s="30">
        <f>AUG!H78</f>
        <v>2</v>
      </c>
      <c r="F101" s="28">
        <f>AUG!H81</f>
        <v>357</v>
      </c>
      <c r="G101" s="28">
        <f>AUG!H82</f>
        <v>367</v>
      </c>
      <c r="H101" s="30">
        <f>AUG!H83</f>
        <v>1.0280112044817926</v>
      </c>
      <c r="J101" s="33"/>
      <c r="K101" s="33"/>
      <c r="L101" s="34"/>
      <c r="Q101" s="19"/>
    </row>
    <row r="102" spans="1:17" ht="12.75">
      <c r="A102" s="24" t="s">
        <v>50</v>
      </c>
      <c r="B102" s="28">
        <f>SEP!H76</f>
        <v>0</v>
      </c>
      <c r="C102" s="28">
        <f>SEP!H77</f>
        <v>0</v>
      </c>
      <c r="D102" s="30" t="e">
        <f>SEP!H78</f>
        <v>#DIV/0!</v>
      </c>
      <c r="F102" s="28">
        <f>SEP!H81</f>
        <v>345</v>
      </c>
      <c r="G102" s="28">
        <f>SEP!H82</f>
        <v>356</v>
      </c>
      <c r="H102" s="30">
        <f>SEP!H83</f>
        <v>1.0318840579710145</v>
      </c>
      <c r="J102" s="33"/>
      <c r="K102" s="33"/>
      <c r="L102" s="34"/>
      <c r="Q102" s="19"/>
    </row>
    <row r="103" spans="1:17" ht="12.75">
      <c r="A103" s="24" t="s">
        <v>51</v>
      </c>
      <c r="B103" s="28">
        <f>OCT!H76</f>
        <v>0</v>
      </c>
      <c r="C103" s="28">
        <f>OCT!H77</f>
        <v>0</v>
      </c>
      <c r="D103" s="30" t="e">
        <f>OCT!H78</f>
        <v>#DIV/0!</v>
      </c>
      <c r="F103" s="28">
        <f>OCT!H81</f>
        <v>338</v>
      </c>
      <c r="G103" s="28">
        <f>OCT!H82</f>
        <v>349</v>
      </c>
      <c r="H103" s="30">
        <f>OCT!H83</f>
        <v>1.032544378698225</v>
      </c>
      <c r="J103" s="33"/>
      <c r="K103" s="33"/>
      <c r="L103" s="34"/>
      <c r="Q103" s="19"/>
    </row>
    <row r="104" spans="1:17" ht="12.75">
      <c r="A104" s="24" t="s">
        <v>52</v>
      </c>
      <c r="B104" s="28">
        <f>NOV!H76</f>
        <v>1</v>
      </c>
      <c r="C104" s="28">
        <f>NOV!H77</f>
        <v>3</v>
      </c>
      <c r="D104" s="30">
        <f>NOV!H78</f>
        <v>3</v>
      </c>
      <c r="F104" s="28">
        <f>NOV!H81</f>
        <v>321</v>
      </c>
      <c r="G104" s="28">
        <f>NOV!H82</f>
        <v>332</v>
      </c>
      <c r="H104" s="30">
        <f>NOV!H83</f>
        <v>1.0342679127725856</v>
      </c>
      <c r="J104" s="33"/>
      <c r="K104" s="33"/>
      <c r="L104" s="34"/>
      <c r="Q104" s="19"/>
    </row>
    <row r="105" spans="1:17" ht="12.75">
      <c r="A105" s="24" t="s">
        <v>53</v>
      </c>
      <c r="B105" s="28">
        <f>DEC!H76</f>
        <v>1</v>
      </c>
      <c r="C105" s="28">
        <f>DEC!H77</f>
        <v>3</v>
      </c>
      <c r="D105" s="30">
        <f>DEC!H78</f>
        <v>3</v>
      </c>
      <c r="F105" s="28">
        <f>DEC!H81</f>
        <v>313</v>
      </c>
      <c r="G105" s="28">
        <f>DEC!H82</f>
        <v>323</v>
      </c>
      <c r="H105" s="30">
        <f>DEC!H83</f>
        <v>1.0319488817891374</v>
      </c>
      <c r="J105" s="33"/>
      <c r="K105" s="33"/>
      <c r="L105" s="34"/>
      <c r="Q105" s="19"/>
    </row>
    <row r="106" spans="1:17" ht="12.75">
      <c r="A106" s="24" t="s">
        <v>54</v>
      </c>
      <c r="B106" s="28">
        <f>JAN!H76</f>
        <v>1</v>
      </c>
      <c r="C106" s="28">
        <f>JAN!H77</f>
        <v>4</v>
      </c>
      <c r="D106" s="30">
        <f>JAN!H78</f>
        <v>4</v>
      </c>
      <c r="F106" s="28">
        <f>JAN!H81</f>
        <v>313</v>
      </c>
      <c r="G106" s="28">
        <f>JAN!H82</f>
        <v>322</v>
      </c>
      <c r="H106" s="30">
        <f>JAN!H83</f>
        <v>1.0287539936102237</v>
      </c>
      <c r="J106" s="33"/>
      <c r="K106" s="33"/>
      <c r="L106" s="34"/>
      <c r="Q106" s="19"/>
    </row>
    <row r="107" spans="1:17" ht="12.75">
      <c r="A107" s="24" t="s">
        <v>55</v>
      </c>
      <c r="B107" s="28">
        <f>FEB!H76</f>
        <v>0</v>
      </c>
      <c r="C107" s="28">
        <f>FEB!H77</f>
        <v>0</v>
      </c>
      <c r="D107" s="30" t="e">
        <f>FEB!H78</f>
        <v>#DIV/0!</v>
      </c>
      <c r="F107" s="28">
        <f>FEB!H81</f>
        <v>312</v>
      </c>
      <c r="G107" s="28">
        <f>FEB!H82</f>
        <v>322</v>
      </c>
      <c r="H107" s="30">
        <f>FEB!H83</f>
        <v>1.0320512820512822</v>
      </c>
      <c r="J107" s="33"/>
      <c r="K107" s="33"/>
      <c r="L107" s="34"/>
      <c r="Q107" s="19"/>
    </row>
    <row r="108" spans="1:17" ht="12.75">
      <c r="A108" s="24" t="s">
        <v>56</v>
      </c>
      <c r="B108" s="28">
        <f>MAR!H76</f>
        <v>0</v>
      </c>
      <c r="C108" s="28">
        <f>MAR!H77</f>
        <v>0</v>
      </c>
      <c r="D108" s="30" t="e">
        <f>MAR!H78</f>
        <v>#DIV/0!</v>
      </c>
      <c r="F108" s="28">
        <f>MAR!H81</f>
        <v>310</v>
      </c>
      <c r="G108" s="28">
        <f>MAR!H82</f>
        <v>319</v>
      </c>
      <c r="H108" s="30">
        <f>MAR!H83</f>
        <v>1.0290322580645161</v>
      </c>
      <c r="J108" s="33"/>
      <c r="K108" s="33"/>
      <c r="L108" s="34"/>
      <c r="Q108" s="19"/>
    </row>
    <row r="109" spans="1:17" ht="12.75">
      <c r="A109" s="24" t="s">
        <v>57</v>
      </c>
      <c r="B109" s="28">
        <f>APR!H76</f>
        <v>0</v>
      </c>
      <c r="C109" s="28">
        <f>APR!H77</f>
        <v>0</v>
      </c>
      <c r="D109" s="30" t="e">
        <f>APR!H78</f>
        <v>#DIV/0!</v>
      </c>
      <c r="F109" s="28">
        <f>APR!H81</f>
        <v>315</v>
      </c>
      <c r="G109" s="28">
        <f>APR!H82</f>
        <v>325</v>
      </c>
      <c r="H109" s="30">
        <f>APR!H83</f>
        <v>1.0317460317460319</v>
      </c>
      <c r="J109" s="33"/>
      <c r="K109" s="33"/>
      <c r="L109" s="34"/>
      <c r="Q109" s="19"/>
    </row>
    <row r="110" spans="1:17" ht="12.75">
      <c r="A110" s="24" t="s">
        <v>58</v>
      </c>
      <c r="B110" s="28">
        <f>MAY!H76</f>
        <v>0</v>
      </c>
      <c r="C110" s="28">
        <f>MAY!H77</f>
        <v>0</v>
      </c>
      <c r="D110" s="30" t="e">
        <f>MAY!H78</f>
        <v>#DIV/0!</v>
      </c>
      <c r="F110" s="28">
        <f>MAY!H81</f>
        <v>312</v>
      </c>
      <c r="G110" s="28">
        <f>MAY!H82</f>
        <v>325</v>
      </c>
      <c r="H110" s="30">
        <f>MAY!H83</f>
        <v>1.0416666666666667</v>
      </c>
      <c r="J110" s="33"/>
      <c r="K110" s="33"/>
      <c r="L110" s="34"/>
      <c r="Q110" s="19"/>
    </row>
    <row r="111" spans="1:17" ht="12.75">
      <c r="A111" s="24" t="s">
        <v>59</v>
      </c>
      <c r="B111" s="28">
        <f>JUN!H76</f>
        <v>0</v>
      </c>
      <c r="C111" s="28">
        <f>JUN!H77</f>
        <v>0</v>
      </c>
      <c r="D111" s="30" t="e">
        <f>JUN!H78</f>
        <v>#DIV/0!</v>
      </c>
      <c r="F111" s="28">
        <f>JUN!H81</f>
        <v>0</v>
      </c>
      <c r="G111" s="28">
        <f>JUN!H82</f>
        <v>0</v>
      </c>
      <c r="H111" s="30" t="e">
        <f>JUN!H83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</v>
      </c>
      <c r="C112" s="20">
        <f>SUM(C100:C111)/COUNTIF(C100:C111,"&lt;&gt;0")</f>
        <v>3</v>
      </c>
      <c r="D112" s="30">
        <f>C112/B112</f>
        <v>3</v>
      </c>
      <c r="F112" s="20">
        <f>SUM(F100:F111)/COUNTIF(F100:F111,"&lt;&gt;0")</f>
        <v>325.1818181818182</v>
      </c>
      <c r="G112" s="20">
        <f>SUM(G100:G111)/COUNTIF(G100:G111,"&lt;&gt;0")</f>
        <v>335.45454545454544</v>
      </c>
      <c r="H112" s="30">
        <f>G112/F112</f>
        <v>1.0315907184791724</v>
      </c>
      <c r="J112" s="20"/>
      <c r="K112" s="20"/>
      <c r="L112" s="34"/>
      <c r="Q112" s="19"/>
    </row>
    <row r="113" spans="10:17" ht="12.75">
      <c r="J113" s="46"/>
      <c r="K113" s="46"/>
      <c r="L113" s="46"/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8"/>
      <c r="D118" s="48"/>
      <c r="E118" s="48"/>
      <c r="F118" s="49"/>
      <c r="H118" s="47" t="s">
        <v>34</v>
      </c>
      <c r="I118" s="48"/>
      <c r="J118" s="48"/>
      <c r="K118" s="48"/>
      <c r="L118" s="49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JUL!C115</f>
        <v>3695698</v>
      </c>
      <c r="C122" s="28">
        <f>JUL!E115</f>
        <v>8247</v>
      </c>
      <c r="D122" s="30">
        <f>JUL!F115</f>
        <v>448.126348975385</v>
      </c>
      <c r="E122" s="28">
        <f>JUL!G115</f>
        <v>16753</v>
      </c>
      <c r="F122" s="30">
        <f>JUL!H115</f>
        <v>220.59917626693726</v>
      </c>
      <c r="H122" s="28">
        <f>JUL!C116</f>
        <v>588295</v>
      </c>
      <c r="I122" s="28">
        <f>JUL!E116</f>
        <v>1762</v>
      </c>
      <c r="J122" s="30">
        <f>JUL!F116</f>
        <v>333.8791146424518</v>
      </c>
      <c r="K122" s="28">
        <f>JUL!G116</f>
        <v>2511</v>
      </c>
      <c r="L122" s="30">
        <f>JUL!H116</f>
        <v>234.28713659896457</v>
      </c>
    </row>
    <row r="123" spans="1:12" ht="12.75">
      <c r="A123" s="24" t="s">
        <v>49</v>
      </c>
      <c r="B123" s="28">
        <f>AUG!C115</f>
        <v>3676623</v>
      </c>
      <c r="C123" s="28">
        <f>AUG!E115</f>
        <v>8178</v>
      </c>
      <c r="D123" s="30">
        <f>AUG!F115</f>
        <v>449.57483492296404</v>
      </c>
      <c r="E123" s="28">
        <f>AUG!G115</f>
        <v>16708</v>
      </c>
      <c r="F123" s="30">
        <f>AUG!H115</f>
        <v>220.05165190327986</v>
      </c>
      <c r="H123" s="28">
        <f>AUG!C116</f>
        <v>585810</v>
      </c>
      <c r="I123" s="28">
        <f>AUG!E116</f>
        <v>1758</v>
      </c>
      <c r="J123" s="30">
        <f>AUG!F116</f>
        <v>333.22525597269623</v>
      </c>
      <c r="K123" s="28">
        <f>AUG!G116</f>
        <v>2487</v>
      </c>
      <c r="L123" s="30">
        <f>AUG!H116</f>
        <v>235.54885404101327</v>
      </c>
    </row>
    <row r="124" spans="1:12" ht="12.75">
      <c r="A124" s="24" t="s">
        <v>50</v>
      </c>
      <c r="B124" s="28">
        <f>SEP!C115</f>
        <v>3671409</v>
      </c>
      <c r="C124" s="28">
        <f>SEP!E115</f>
        <v>8081</v>
      </c>
      <c r="D124" s="30">
        <f>SEP!F115</f>
        <v>454.32607350575427</v>
      </c>
      <c r="E124" s="28">
        <f>SEP!G115</f>
        <v>16624</v>
      </c>
      <c r="F124" s="30">
        <f>SEP!H115</f>
        <v>220.8499157844081</v>
      </c>
      <c r="H124" s="28">
        <f>SEP!C116</f>
        <v>585176</v>
      </c>
      <c r="I124" s="28">
        <f>SEP!E116</f>
        <v>1744</v>
      </c>
      <c r="J124" s="30">
        <f>SEP!F116</f>
        <v>335.5366972477064</v>
      </c>
      <c r="K124" s="28">
        <f>SEP!G116</f>
        <v>2471</v>
      </c>
      <c r="L124" s="30">
        <f>SEP!H116</f>
        <v>236.81748280048564</v>
      </c>
    </row>
    <row r="125" spans="1:12" ht="12.75">
      <c r="A125" s="24" t="s">
        <v>51</v>
      </c>
      <c r="B125" s="28">
        <f>OCT!C115</f>
        <v>3749037</v>
      </c>
      <c r="C125" s="28">
        <f>OCT!E115</f>
        <v>7957</v>
      </c>
      <c r="D125" s="30">
        <f>OCT!F115</f>
        <v>471.1621214025387</v>
      </c>
      <c r="E125" s="28">
        <f>OCT!G115</f>
        <v>16363</v>
      </c>
      <c r="F125" s="30">
        <f>OCT!H115</f>
        <v>229.11672676159628</v>
      </c>
      <c r="H125" s="28">
        <f>OCT!C116</f>
        <v>599863</v>
      </c>
      <c r="I125" s="28">
        <f>OCT!E116</f>
        <v>1732</v>
      </c>
      <c r="J125" s="30">
        <f>OCT!F116</f>
        <v>346.34122401847577</v>
      </c>
      <c r="K125" s="28">
        <f>OCT!G116</f>
        <v>2458</v>
      </c>
      <c r="L125" s="30">
        <f>OCT!H116</f>
        <v>244.04515866558177</v>
      </c>
    </row>
    <row r="126" spans="1:12" ht="12.75">
      <c r="A126" s="24" t="s">
        <v>52</v>
      </c>
      <c r="B126" s="28">
        <f>NOV!C115</f>
        <v>3752360</v>
      </c>
      <c r="C126" s="28">
        <f>NOV!E115</f>
        <v>7943</v>
      </c>
      <c r="D126" s="30">
        <f>NOV!F115</f>
        <v>472.41092786100967</v>
      </c>
      <c r="E126" s="28">
        <f>NOV!G115</f>
        <v>16325</v>
      </c>
      <c r="F126" s="30">
        <f>NOV!H115</f>
        <v>229.85359877488514</v>
      </c>
      <c r="H126" s="28">
        <f>NOV!C116</f>
        <v>584670</v>
      </c>
      <c r="I126" s="28">
        <f>NOV!E116</f>
        <v>1706</v>
      </c>
      <c r="J126" s="30">
        <f>NOV!F116</f>
        <v>342.7139507620164</v>
      </c>
      <c r="K126" s="28">
        <f>NOV!G116</f>
        <v>2411</v>
      </c>
      <c r="L126" s="30">
        <f>NOV!H116</f>
        <v>242.5010369141435</v>
      </c>
    </row>
    <row r="127" spans="1:12" ht="12.75">
      <c r="A127" s="24" t="s">
        <v>53</v>
      </c>
      <c r="B127" s="28">
        <f>DEC!C115</f>
        <v>3698310</v>
      </c>
      <c r="C127" s="28">
        <f>DEC!E115</f>
        <v>7882</v>
      </c>
      <c r="D127" s="30">
        <f>DEC!F115</f>
        <v>469.2095914742451</v>
      </c>
      <c r="E127" s="28">
        <f>DEC!G115</f>
        <v>16160</v>
      </c>
      <c r="F127" s="30">
        <f>DEC!H115</f>
        <v>228.85581683168317</v>
      </c>
      <c r="H127" s="28">
        <f>DEC!C116</f>
        <v>590050</v>
      </c>
      <c r="I127" s="28">
        <f>DEC!E116</f>
        <v>1699</v>
      </c>
      <c r="J127" s="30">
        <f>DEC!F116</f>
        <v>347.29252501471456</v>
      </c>
      <c r="K127" s="28">
        <f>DEC!G116</f>
        <v>2434</v>
      </c>
      <c r="L127" s="30">
        <f>DEC!H116</f>
        <v>242.41988496302383</v>
      </c>
    </row>
    <row r="128" spans="1:12" ht="12.75">
      <c r="A128" s="24" t="s">
        <v>54</v>
      </c>
      <c r="B128" s="28">
        <f>JAN!C115</f>
        <v>3618455</v>
      </c>
      <c r="C128" s="28">
        <f>JAN!E115</f>
        <v>7792</v>
      </c>
      <c r="D128" s="30">
        <f>JAN!F115</f>
        <v>464.3807751540041</v>
      </c>
      <c r="E128" s="28">
        <f>JAN!G115</f>
        <v>15920</v>
      </c>
      <c r="F128" s="30">
        <f>JAN!H115</f>
        <v>227.28988693467338</v>
      </c>
      <c r="H128" s="28">
        <f>JAN!C116</f>
        <v>591592</v>
      </c>
      <c r="I128" s="28">
        <f>JAN!E116</f>
        <v>1704</v>
      </c>
      <c r="J128" s="30">
        <f>JAN!F116</f>
        <v>347.17840375586854</v>
      </c>
      <c r="K128" s="28">
        <f>JAN!G116</f>
        <v>2441</v>
      </c>
      <c r="L128" s="30">
        <f>JAN!H116</f>
        <v>242.35641130684147</v>
      </c>
    </row>
    <row r="129" spans="1:12" ht="12.75">
      <c r="A129" s="24" t="s">
        <v>55</v>
      </c>
      <c r="B129" s="28">
        <f>FEB!C115</f>
        <v>3609298</v>
      </c>
      <c r="C129" s="28">
        <f>FEB!E115</f>
        <v>7741</v>
      </c>
      <c r="D129" s="30">
        <f>FEB!F115</f>
        <v>466.2573310941739</v>
      </c>
      <c r="E129" s="28">
        <f>FEB!G115</f>
        <v>15790</v>
      </c>
      <c r="F129" s="30">
        <f>FEB!H115</f>
        <v>228.5812539582014</v>
      </c>
      <c r="H129" s="28">
        <f>FEB!C116</f>
        <v>586792</v>
      </c>
      <c r="I129" s="28">
        <f>FEB!E116</f>
        <v>1679</v>
      </c>
      <c r="J129" s="30">
        <f>FEB!F116</f>
        <v>349.48898153662896</v>
      </c>
      <c r="K129" s="28">
        <f>FEB!G116</f>
        <v>2394</v>
      </c>
      <c r="L129" s="30">
        <f>FEB!H116</f>
        <v>245.109440267335</v>
      </c>
    </row>
    <row r="130" spans="1:17" ht="12.75">
      <c r="A130" s="24" t="s">
        <v>56</v>
      </c>
      <c r="B130" s="28">
        <f>MAR!C115</f>
        <v>3576683</v>
      </c>
      <c r="C130" s="28">
        <f>MAR!E115</f>
        <v>7685</v>
      </c>
      <c r="D130" s="30">
        <f>MAR!F115</f>
        <v>465.4109303838647</v>
      </c>
      <c r="E130" s="28">
        <f>MAR!G115</f>
        <v>15627</v>
      </c>
      <c r="F130" s="30">
        <f>MAR!H115</f>
        <v>228.87841556280796</v>
      </c>
      <c r="H130" s="28">
        <f>MAR!C116</f>
        <v>569266</v>
      </c>
      <c r="I130" s="28">
        <f>MAR!E116</f>
        <v>1658</v>
      </c>
      <c r="J130" s="30">
        <f>MAR!F116</f>
        <v>343.3449939686369</v>
      </c>
      <c r="K130" s="28">
        <f>MAR!G116</f>
        <v>2335</v>
      </c>
      <c r="L130" s="30">
        <f>MAR!H116</f>
        <v>243.79700214132762</v>
      </c>
      <c r="Q130" s="19"/>
    </row>
    <row r="131" spans="1:17" ht="12.75">
      <c r="A131" s="24" t="s">
        <v>57</v>
      </c>
      <c r="B131" s="28">
        <f>APR!C115</f>
        <v>3539875</v>
      </c>
      <c r="C131" s="28">
        <f>APR!E115</f>
        <v>7572</v>
      </c>
      <c r="D131" s="30">
        <f>APR!F115</f>
        <v>467.49537770734287</v>
      </c>
      <c r="E131" s="28">
        <f>APR!G115</f>
        <v>15437</v>
      </c>
      <c r="F131" s="30">
        <f>APR!H115</f>
        <v>229.31107080391268</v>
      </c>
      <c r="H131" s="28">
        <f>APR!C116</f>
        <v>568782</v>
      </c>
      <c r="I131" s="28">
        <f>APR!E116</f>
        <v>1666</v>
      </c>
      <c r="J131" s="30">
        <f>APR!F116</f>
        <v>341.40576230492195</v>
      </c>
      <c r="K131" s="28">
        <f>APR!G116</f>
        <v>2337</v>
      </c>
      <c r="L131" s="30">
        <f>APR!H116</f>
        <v>243.38125802310654</v>
      </c>
      <c r="Q131" s="19"/>
    </row>
    <row r="132" spans="1:17" ht="12.75">
      <c r="A132" s="24" t="s">
        <v>58</v>
      </c>
      <c r="B132" s="28">
        <f>MAY!C115</f>
        <v>3542894</v>
      </c>
      <c r="C132" s="28">
        <f>MAY!E115</f>
        <v>7531</v>
      </c>
      <c r="D132" s="30">
        <f>MAY!F115</f>
        <v>470.4413756473244</v>
      </c>
      <c r="E132" s="28">
        <f>MAY!G115</f>
        <v>15386</v>
      </c>
      <c r="F132" s="30">
        <f>MAY!H115</f>
        <v>230.26738593526582</v>
      </c>
      <c r="H132" s="28">
        <f>MAY!C116</f>
        <v>563590</v>
      </c>
      <c r="I132" s="28">
        <f>MAY!E116</f>
        <v>1661</v>
      </c>
      <c r="J132" s="30">
        <f>MAY!F116</f>
        <v>339.3076459963877</v>
      </c>
      <c r="K132" s="28">
        <f>MAY!G116</f>
        <v>2318</v>
      </c>
      <c r="L132" s="30">
        <f>MAY!H116</f>
        <v>243.13632441760137</v>
      </c>
      <c r="Q132" s="19"/>
    </row>
    <row r="133" spans="1:17" ht="12.75">
      <c r="A133" s="24" t="s">
        <v>59</v>
      </c>
      <c r="B133" s="28">
        <f>JUN!C115</f>
        <v>0</v>
      </c>
      <c r="C133" s="28">
        <f>JUN!E115</f>
        <v>0</v>
      </c>
      <c r="D133" s="30" t="e">
        <f>JUN!F115</f>
        <v>#DIV/0!</v>
      </c>
      <c r="E133" s="28">
        <f>JUN!G115</f>
        <v>0</v>
      </c>
      <c r="F133" s="30" t="e">
        <f>JUN!H115</f>
        <v>#DIV/0!</v>
      </c>
      <c r="H133" s="28">
        <f>JUN!C116</f>
        <v>0</v>
      </c>
      <c r="I133" s="28">
        <f>JUN!E116</f>
        <v>0</v>
      </c>
      <c r="J133" s="30" t="e">
        <f>JUN!F116</f>
        <v>#DIV/0!</v>
      </c>
      <c r="K133" s="28">
        <f>JUN!G116</f>
        <v>0</v>
      </c>
      <c r="L133" s="30" t="e">
        <f>JUN!H116</f>
        <v>#DIV/0!</v>
      </c>
      <c r="Q133" s="19" t="s">
        <v>96</v>
      </c>
    </row>
    <row r="134" spans="1:17" ht="12.75">
      <c r="A134" s="29" t="s">
        <v>47</v>
      </c>
      <c r="B134" s="20">
        <f>SUM(B122:B133)/COUNTIF(B122:B133,"&lt;&gt;0")</f>
        <v>3648240.1818181816</v>
      </c>
      <c r="C134" s="20">
        <f>SUM(C122:C133)/COUNTIF(C122:C133,"&lt;&gt;0")</f>
        <v>7873.545454545455</v>
      </c>
      <c r="D134" s="30">
        <f>B134/C134</f>
        <v>463.35417797226614</v>
      </c>
      <c r="E134" s="28">
        <f>SUM(E122:E133)/COUNTIF(E122:E133,"&lt;&gt;0")</f>
        <v>16099.363636363636</v>
      </c>
      <c r="F134" s="30">
        <f>B134/E134</f>
        <v>226.60772588413997</v>
      </c>
      <c r="H134" s="20">
        <f>SUM(H122:H133)/COUNTIF(H122:H133,"&lt;&gt;0")</f>
        <v>583080.5454545454</v>
      </c>
      <c r="I134" s="20">
        <f>SUM(I122:I133)/COUNTIF(I122:I133,"&lt;&gt;0")</f>
        <v>1706.2727272727273</v>
      </c>
      <c r="J134" s="30">
        <f>H134/I134</f>
        <v>341.7276359955245</v>
      </c>
      <c r="K134" s="28">
        <f>SUM(K122:K133)/COUNTIF(K122:K133,"&lt;&gt;0")</f>
        <v>2417.909090909091</v>
      </c>
      <c r="L134" s="30">
        <f>H134/K134</f>
        <v>241.1507312854833</v>
      </c>
      <c r="Q134" s="19"/>
    </row>
    <row r="135" spans="17:19" ht="12.75">
      <c r="Q135" s="18" t="s">
        <v>4</v>
      </c>
      <c r="S135" s="19" t="s">
        <v>81</v>
      </c>
    </row>
    <row r="136" spans="17:19" ht="12.75">
      <c r="Q136" s="18" t="s">
        <v>22</v>
      </c>
      <c r="S136" s="19" t="s">
        <v>82</v>
      </c>
    </row>
    <row r="137" spans="1:19" ht="12.75">
      <c r="A137" s="31" t="s">
        <v>73</v>
      </c>
      <c r="Q137" s="18" t="s">
        <v>34</v>
      </c>
      <c r="S137" s="19" t="s">
        <v>83</v>
      </c>
    </row>
    <row r="138" spans="17:19" ht="12.75">
      <c r="Q138" s="18" t="s">
        <v>23</v>
      </c>
      <c r="S138" s="19" t="s">
        <v>84</v>
      </c>
    </row>
    <row r="139" spans="17:19" ht="12.75"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86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JUL!I130</f>
        <v>588295</v>
      </c>
      <c r="D142" s="28">
        <f>JUL!I131</f>
        <v>244755</v>
      </c>
      <c r="E142" s="28">
        <f>JUL!I132</f>
        <v>238796</v>
      </c>
      <c r="F142" s="28">
        <f>JUL!I133</f>
        <v>0</v>
      </c>
      <c r="G142" s="28">
        <f>JUL!I134</f>
        <v>104744</v>
      </c>
      <c r="H142" s="2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AUG!I130</f>
        <v>585810</v>
      </c>
      <c r="D143" s="28">
        <f>AUG!I131</f>
        <v>242304</v>
      </c>
      <c r="E143" s="28">
        <f>AUG!I132</f>
        <v>233331</v>
      </c>
      <c r="F143" s="28">
        <f>AUG!I133</f>
        <v>477</v>
      </c>
      <c r="G143" s="28">
        <f>AUG!I134</f>
        <v>109698</v>
      </c>
      <c r="H143" s="2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SEP!I130</f>
        <v>585176</v>
      </c>
      <c r="D144" s="28">
        <f>SEP!I131</f>
        <v>241652</v>
      </c>
      <c r="E144" s="28">
        <f>SEP!I132</f>
        <v>237529</v>
      </c>
      <c r="F144" s="28">
        <f>SEP!I133</f>
        <v>0</v>
      </c>
      <c r="G144" s="28">
        <f>SEP!I134</f>
        <v>105995</v>
      </c>
      <c r="H144" s="2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OCT!I130</f>
        <v>599863</v>
      </c>
      <c r="D145" s="28">
        <f>OCT!I131</f>
        <v>251753</v>
      </c>
      <c r="E145" s="28">
        <f>OCT!I132</f>
        <v>240622</v>
      </c>
      <c r="F145" s="28">
        <f>OCT!I133</f>
        <v>0</v>
      </c>
      <c r="G145" s="28">
        <f>OCT!I134</f>
        <v>107488</v>
      </c>
      <c r="H145" s="2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NOV!I130</f>
        <v>584670</v>
      </c>
      <c r="D146" s="28">
        <f>NOV!I131</f>
        <v>252355</v>
      </c>
      <c r="E146" s="28">
        <f>NOV!I132</f>
        <v>229032</v>
      </c>
      <c r="F146" s="28">
        <f>NOV!I133</f>
        <v>546</v>
      </c>
      <c r="G146" s="28">
        <f>NOV!I134</f>
        <v>102737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DEC!I130</f>
        <v>590050</v>
      </c>
      <c r="D147" s="28">
        <f>DEC!I131</f>
        <v>250052</v>
      </c>
      <c r="E147" s="28">
        <f>DEC!I132</f>
        <v>239695</v>
      </c>
      <c r="F147" s="28">
        <f>DEC!I133</f>
        <v>546</v>
      </c>
      <c r="G147" s="28">
        <f>DEC!I134</f>
        <v>99757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JAN!I130</f>
        <v>591592</v>
      </c>
      <c r="D148" s="28">
        <f>JAN!I131</f>
        <v>249747</v>
      </c>
      <c r="E148" s="28">
        <f>JAN!I132</f>
        <v>242066</v>
      </c>
      <c r="F148" s="28">
        <f>JAN!I133</f>
        <v>686</v>
      </c>
      <c r="G148" s="28">
        <f>JAN!I134</f>
        <v>99093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FEB!I130</f>
        <v>586792</v>
      </c>
      <c r="D149" s="28">
        <f>FEB!I131</f>
        <v>249841</v>
      </c>
      <c r="E149" s="28">
        <f>FEB!I132</f>
        <v>237745</v>
      </c>
      <c r="F149" s="28">
        <f>FEB!I133</f>
        <v>0</v>
      </c>
      <c r="G149" s="28">
        <f>FEB!I134</f>
        <v>99206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MAR!I130</f>
        <v>569266</v>
      </c>
      <c r="D150" s="28">
        <f>MAR!I131</f>
        <v>246940</v>
      </c>
      <c r="E150" s="28">
        <f>MAR!I132</f>
        <v>223851</v>
      </c>
      <c r="F150" s="28">
        <f>MAR!I133</f>
        <v>0</v>
      </c>
      <c r="G150" s="28">
        <f>MAR!I134</f>
        <v>98475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APR!I130</f>
        <v>568782</v>
      </c>
      <c r="D151" s="28">
        <f>APR!I131</f>
        <v>249538</v>
      </c>
      <c r="E151" s="28">
        <f>APR!I132</f>
        <v>219690</v>
      </c>
      <c r="F151" s="28">
        <f>APR!I133</f>
        <v>0</v>
      </c>
      <c r="G151" s="28">
        <f>APR!GI134</f>
        <v>0</v>
      </c>
      <c r="H151" s="28"/>
    </row>
    <row r="152" spans="1:8" ht="12.75">
      <c r="A152" s="24" t="s">
        <v>58</v>
      </c>
      <c r="C152" s="28">
        <f>MAY!I130</f>
        <v>563590</v>
      </c>
      <c r="D152" s="28">
        <f>MAY!I131</f>
        <v>250369</v>
      </c>
      <c r="E152" s="28">
        <f>MAY!I132</f>
        <v>213632</v>
      </c>
      <c r="F152" s="28">
        <f>MAY!I133</f>
        <v>0</v>
      </c>
      <c r="G152" s="28">
        <f>MAY!I134</f>
        <v>99589</v>
      </c>
      <c r="H152" s="28"/>
    </row>
    <row r="153" spans="1:8" ht="12.75">
      <c r="A153" s="24" t="s">
        <v>59</v>
      </c>
      <c r="C153" s="28">
        <f>JUN!I130</f>
        <v>0</v>
      </c>
      <c r="D153" s="28">
        <f>JUN!I131</f>
        <v>0</v>
      </c>
      <c r="E153" s="28">
        <f>JUN!I132</f>
        <v>0</v>
      </c>
      <c r="F153" s="28">
        <f>JUN!I133</f>
        <v>0</v>
      </c>
      <c r="G153" s="28">
        <f>JUN!I134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583080.5454545454</v>
      </c>
      <c r="D154" s="33">
        <f>SUM(D142:D153)/COUNTIF(D142:D153,"&lt;&gt;0")</f>
        <v>248118.72727272726</v>
      </c>
      <c r="E154" s="33">
        <f>SUM(E142:E153)/COUNTIF(E142:E153,"&lt;&gt;0")</f>
        <v>232362.63636363635</v>
      </c>
      <c r="F154" s="33">
        <f>SUM(F142:F153)/COUNTIF(F142:F153,"&lt;&gt;0")</f>
        <v>563.75</v>
      </c>
      <c r="G154" s="33">
        <f>SUM(G142:G153)/COUNTIF(G142:G153,"&lt;&gt;0")</f>
        <v>102678.2</v>
      </c>
      <c r="H154" s="33"/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G33" sqref="G33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42187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7208</v>
      </c>
      <c r="C5" s="25">
        <v>34</v>
      </c>
      <c r="D5" s="25">
        <v>2540</v>
      </c>
      <c r="E5" s="25">
        <v>9595</v>
      </c>
      <c r="F5" s="25">
        <v>324</v>
      </c>
      <c r="G5" s="25">
        <v>85567</v>
      </c>
      <c r="H5" s="20">
        <f aca="true" t="shared" si="0" ref="H5:H11">SUM(B5:G5)</f>
        <v>105268</v>
      </c>
    </row>
    <row r="6" spans="1:14" ht="12.75">
      <c r="A6" s="4" t="s">
        <v>8</v>
      </c>
      <c r="B6" s="25">
        <v>4196</v>
      </c>
      <c r="C6" s="25">
        <v>4</v>
      </c>
      <c r="D6" s="25">
        <v>1170</v>
      </c>
      <c r="E6" s="25">
        <v>3385</v>
      </c>
      <c r="F6" s="25">
        <v>70</v>
      </c>
      <c r="G6" s="25">
        <v>38987</v>
      </c>
      <c r="H6" s="20">
        <f t="shared" si="0"/>
        <v>47812</v>
      </c>
      <c r="N6" s="19" t="s">
        <v>96</v>
      </c>
    </row>
    <row r="7" spans="1:14" ht="12.75">
      <c r="A7" s="4" t="s">
        <v>9</v>
      </c>
      <c r="B7" s="25">
        <v>482</v>
      </c>
      <c r="C7" s="25">
        <v>12</v>
      </c>
      <c r="D7" s="25">
        <v>186</v>
      </c>
      <c r="E7" s="25">
        <v>591</v>
      </c>
      <c r="F7" s="25">
        <v>13</v>
      </c>
      <c r="G7" s="25">
        <v>7848</v>
      </c>
      <c r="H7" s="20">
        <f t="shared" si="0"/>
        <v>9132</v>
      </c>
      <c r="N7" s="19"/>
    </row>
    <row r="8" spans="1:16" ht="12.75">
      <c r="A8" s="4" t="s">
        <v>10</v>
      </c>
      <c r="B8" s="25">
        <v>1029</v>
      </c>
      <c r="C8" s="25">
        <v>0</v>
      </c>
      <c r="D8" s="25">
        <v>350</v>
      </c>
      <c r="E8" s="25">
        <v>1106</v>
      </c>
      <c r="F8" s="25">
        <v>26</v>
      </c>
      <c r="G8" s="25">
        <v>16753</v>
      </c>
      <c r="H8" s="20">
        <f t="shared" si="0"/>
        <v>19264</v>
      </c>
      <c r="N8" s="18" t="s">
        <v>4</v>
      </c>
      <c r="P8" s="19" t="s">
        <v>81</v>
      </c>
    </row>
    <row r="9" spans="1:16" ht="12.75">
      <c r="A9" s="4" t="s">
        <v>11</v>
      </c>
      <c r="B9" s="25">
        <v>386</v>
      </c>
      <c r="C9" s="25">
        <v>18</v>
      </c>
      <c r="D9" s="25">
        <v>42</v>
      </c>
      <c r="E9" s="25">
        <v>118</v>
      </c>
      <c r="F9" s="25">
        <v>2</v>
      </c>
      <c r="G9" s="25">
        <v>2104</v>
      </c>
      <c r="H9" s="20">
        <f t="shared" si="0"/>
        <v>2670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32</v>
      </c>
      <c r="C10" s="25">
        <v>0</v>
      </c>
      <c r="D10" s="25">
        <v>7</v>
      </c>
      <c r="E10" s="25">
        <v>17</v>
      </c>
      <c r="F10" s="25">
        <v>2</v>
      </c>
      <c r="G10" s="25">
        <v>261</v>
      </c>
      <c r="H10" s="20">
        <f t="shared" si="0"/>
        <v>319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1447</v>
      </c>
      <c r="C11" s="20">
        <f t="shared" si="1"/>
        <v>18</v>
      </c>
      <c r="D11" s="20">
        <f t="shared" si="1"/>
        <v>399</v>
      </c>
      <c r="E11" s="20">
        <f t="shared" si="1"/>
        <v>1241</v>
      </c>
      <c r="F11" s="20">
        <f t="shared" si="1"/>
        <v>30</v>
      </c>
      <c r="G11" s="20">
        <f t="shared" si="1"/>
        <v>19118</v>
      </c>
      <c r="H11" s="20">
        <f t="shared" si="0"/>
        <v>22253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13333</v>
      </c>
      <c r="C12" s="20">
        <f t="shared" si="2"/>
        <v>68</v>
      </c>
      <c r="D12" s="20">
        <f t="shared" si="2"/>
        <v>4295</v>
      </c>
      <c r="E12" s="20">
        <f t="shared" si="2"/>
        <v>14812</v>
      </c>
      <c r="F12" s="20">
        <f t="shared" si="2"/>
        <v>437</v>
      </c>
      <c r="G12" s="20">
        <f t="shared" si="2"/>
        <v>151520</v>
      </c>
      <c r="H12" s="20">
        <f t="shared" si="2"/>
        <v>184465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2239</v>
      </c>
      <c r="C16" s="25">
        <v>13</v>
      </c>
      <c r="D16" s="25">
        <v>2499</v>
      </c>
      <c r="E16" s="25">
        <v>8901</v>
      </c>
      <c r="F16" s="25">
        <v>286</v>
      </c>
      <c r="G16" s="25">
        <v>38117</v>
      </c>
      <c r="H16" s="20">
        <f aca="true" t="shared" si="3" ref="H16:H22">SUM(B16:G16)</f>
        <v>52055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1297</v>
      </c>
      <c r="C17" s="25">
        <v>1</v>
      </c>
      <c r="D17" s="25">
        <v>1156</v>
      </c>
      <c r="E17" s="25">
        <v>3247</v>
      </c>
      <c r="F17" s="25">
        <v>62</v>
      </c>
      <c r="G17" s="25">
        <v>19079</v>
      </c>
      <c r="H17" s="20">
        <f t="shared" si="3"/>
        <v>24842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163</v>
      </c>
      <c r="C18" s="25">
        <v>3</v>
      </c>
      <c r="D18" s="25">
        <v>184</v>
      </c>
      <c r="E18" s="25">
        <v>577</v>
      </c>
      <c r="F18" s="25">
        <v>12</v>
      </c>
      <c r="G18" s="25">
        <v>3756</v>
      </c>
      <c r="H18" s="20">
        <f t="shared" si="3"/>
        <v>4695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333</v>
      </c>
      <c r="C19" s="25">
        <v>0</v>
      </c>
      <c r="D19" s="25">
        <v>341</v>
      </c>
      <c r="E19" s="25">
        <v>1063</v>
      </c>
      <c r="F19" s="25">
        <v>25</v>
      </c>
      <c r="G19" s="25">
        <v>8247</v>
      </c>
      <c r="H19" s="20">
        <f t="shared" si="3"/>
        <v>10009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108</v>
      </c>
      <c r="C20" s="25">
        <v>5</v>
      </c>
      <c r="D20" s="25">
        <v>40</v>
      </c>
      <c r="E20" s="25">
        <v>114</v>
      </c>
      <c r="F20" s="25">
        <v>1</v>
      </c>
      <c r="G20" s="25">
        <v>941</v>
      </c>
      <c r="H20" s="20">
        <f t="shared" si="3"/>
        <v>1209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10</v>
      </c>
      <c r="C21" s="25">
        <v>0</v>
      </c>
      <c r="D21" s="25">
        <v>7</v>
      </c>
      <c r="E21" s="25">
        <v>17</v>
      </c>
      <c r="F21" s="25">
        <v>2</v>
      </c>
      <c r="G21" s="25">
        <v>112</v>
      </c>
      <c r="H21" s="20">
        <f t="shared" si="3"/>
        <v>148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451</v>
      </c>
      <c r="C22" s="20">
        <f t="shared" si="4"/>
        <v>5</v>
      </c>
      <c r="D22" s="20">
        <f t="shared" si="4"/>
        <v>388</v>
      </c>
      <c r="E22" s="20">
        <f t="shared" si="4"/>
        <v>1194</v>
      </c>
      <c r="F22" s="20">
        <f t="shared" si="4"/>
        <v>28</v>
      </c>
      <c r="G22" s="20">
        <f t="shared" si="4"/>
        <v>9300</v>
      </c>
      <c r="H22" s="20">
        <f t="shared" si="3"/>
        <v>11366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4150</v>
      </c>
      <c r="C23" s="20">
        <f t="shared" si="5"/>
        <v>22</v>
      </c>
      <c r="D23" s="20">
        <f t="shared" si="5"/>
        <v>4227</v>
      </c>
      <c r="E23" s="20">
        <f t="shared" si="5"/>
        <v>13919</v>
      </c>
      <c r="F23" s="20">
        <f t="shared" si="5"/>
        <v>388</v>
      </c>
      <c r="G23" s="20">
        <f t="shared" si="5"/>
        <v>70252</v>
      </c>
      <c r="H23" s="20">
        <f t="shared" si="5"/>
        <v>92958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1645479</v>
      </c>
      <c r="C27" s="25">
        <v>9116</v>
      </c>
      <c r="D27" s="25">
        <v>771735</v>
      </c>
      <c r="E27" s="25">
        <v>2058339</v>
      </c>
      <c r="F27" s="25">
        <v>97236</v>
      </c>
      <c r="G27" s="25">
        <v>18651067</v>
      </c>
      <c r="H27" s="20">
        <f aca="true" t="shared" si="6" ref="H27:H32">SUM(B27:G27)</f>
        <v>23232972</v>
      </c>
    </row>
    <row r="28" spans="1:8" ht="12.75">
      <c r="A28" s="4" t="s">
        <v>8</v>
      </c>
      <c r="B28" s="25">
        <v>957962</v>
      </c>
      <c r="C28" s="25">
        <v>1107</v>
      </c>
      <c r="D28" s="25">
        <v>352194</v>
      </c>
      <c r="E28" s="25">
        <v>711661</v>
      </c>
      <c r="F28" s="25">
        <v>20580</v>
      </c>
      <c r="G28" s="25">
        <v>8876780</v>
      </c>
      <c r="H28" s="20">
        <f t="shared" si="6"/>
        <v>10920284</v>
      </c>
    </row>
    <row r="29" spans="1:8" ht="12.75">
      <c r="A29" s="4" t="s">
        <v>9</v>
      </c>
      <c r="B29" s="25">
        <v>112404</v>
      </c>
      <c r="C29" s="25">
        <v>3170</v>
      </c>
      <c r="D29" s="25">
        <v>55481</v>
      </c>
      <c r="E29" s="25">
        <v>124038</v>
      </c>
      <c r="F29" s="25">
        <v>3922</v>
      </c>
      <c r="G29" s="25">
        <v>1673483</v>
      </c>
      <c r="H29" s="20">
        <f t="shared" si="6"/>
        <v>1972498</v>
      </c>
    </row>
    <row r="30" spans="1:8" ht="12.75">
      <c r="A30" s="4" t="s">
        <v>10</v>
      </c>
      <c r="B30" s="25">
        <v>238796</v>
      </c>
      <c r="C30" s="25">
        <v>0</v>
      </c>
      <c r="D30" s="25">
        <v>104744</v>
      </c>
      <c r="E30" s="25">
        <v>236742</v>
      </c>
      <c r="F30" s="25">
        <v>8013</v>
      </c>
      <c r="G30" s="25">
        <v>3695698</v>
      </c>
      <c r="H30" s="20">
        <f t="shared" si="6"/>
        <v>4283993</v>
      </c>
    </row>
    <row r="31" spans="1:8" ht="12.75">
      <c r="A31" s="4" t="s">
        <v>11</v>
      </c>
      <c r="B31" s="25">
        <v>91330</v>
      </c>
      <c r="C31" s="25">
        <v>4551</v>
      </c>
      <c r="D31" s="25">
        <v>12294</v>
      </c>
      <c r="E31" s="25">
        <v>25066</v>
      </c>
      <c r="F31" s="25">
        <v>533</v>
      </c>
      <c r="G31" s="25">
        <v>478131</v>
      </c>
      <c r="H31" s="20">
        <f t="shared" si="6"/>
        <v>611905</v>
      </c>
    </row>
    <row r="32" spans="1:8" ht="12.75">
      <c r="A32" s="4" t="s">
        <v>12</v>
      </c>
      <c r="B32" s="25">
        <v>7198</v>
      </c>
      <c r="C32" s="25">
        <v>0</v>
      </c>
      <c r="D32" s="25">
        <v>2140</v>
      </c>
      <c r="E32" s="25">
        <v>3588</v>
      </c>
      <c r="F32" s="25">
        <v>586</v>
      </c>
      <c r="G32" s="25">
        <v>51778</v>
      </c>
      <c r="H32" s="20">
        <f t="shared" si="6"/>
        <v>65290</v>
      </c>
    </row>
    <row r="33" spans="1:8" ht="12.75">
      <c r="A33" s="4" t="s">
        <v>13</v>
      </c>
      <c r="B33" s="20">
        <f aca="true" t="shared" si="7" ref="B33:H33">SUM(B30:B32)</f>
        <v>337324</v>
      </c>
      <c r="C33" s="20">
        <f t="shared" si="7"/>
        <v>4551</v>
      </c>
      <c r="D33" s="20">
        <f t="shared" si="7"/>
        <v>119178</v>
      </c>
      <c r="E33" s="20">
        <f t="shared" si="7"/>
        <v>265396</v>
      </c>
      <c r="F33" s="20">
        <f t="shared" si="7"/>
        <v>9132</v>
      </c>
      <c r="G33" s="20">
        <f t="shared" si="7"/>
        <v>4225607</v>
      </c>
      <c r="H33" s="20">
        <f t="shared" si="7"/>
        <v>4961188</v>
      </c>
    </row>
    <row r="34" spans="1:8" ht="12.75">
      <c r="A34" s="4" t="s">
        <v>14</v>
      </c>
      <c r="B34" s="20">
        <f aca="true" t="shared" si="8" ref="B34:H34">SUM(B27+B28+B29+B33)</f>
        <v>3053169</v>
      </c>
      <c r="C34" s="20">
        <f t="shared" si="8"/>
        <v>17944</v>
      </c>
      <c r="D34" s="20">
        <f t="shared" si="8"/>
        <v>1298588</v>
      </c>
      <c r="E34" s="20">
        <f t="shared" si="8"/>
        <v>3159434</v>
      </c>
      <c r="F34" s="20">
        <f t="shared" si="8"/>
        <v>130870</v>
      </c>
      <c r="G34" s="20">
        <f t="shared" si="8"/>
        <v>33426937</v>
      </c>
      <c r="H34" s="20">
        <f t="shared" si="8"/>
        <v>41086942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92958</v>
      </c>
      <c r="D42" s="21">
        <f>H16</f>
        <v>52055</v>
      </c>
      <c r="E42" s="21">
        <f>H17</f>
        <v>24842</v>
      </c>
      <c r="F42" s="21">
        <f>H18</f>
        <v>4695</v>
      </c>
      <c r="G42" s="21">
        <f>H22</f>
        <v>11366</v>
      </c>
      <c r="H42" s="21">
        <f>H19</f>
        <v>10009</v>
      </c>
      <c r="I42" s="21">
        <f>H20</f>
        <v>1209</v>
      </c>
      <c r="J42" s="21">
        <f>H21</f>
        <v>148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184465</v>
      </c>
      <c r="D43" s="21">
        <f>H5</f>
        <v>105268</v>
      </c>
      <c r="E43" s="21">
        <f>H6</f>
        <v>47812</v>
      </c>
      <c r="F43" s="21">
        <f>H7</f>
        <v>9132</v>
      </c>
      <c r="G43" s="21">
        <f>H11</f>
        <v>22253</v>
      </c>
      <c r="H43" s="21">
        <f>H8</f>
        <v>19264</v>
      </c>
      <c r="I43" s="21">
        <f>H9</f>
        <v>2670</v>
      </c>
      <c r="J43" s="21">
        <f>H10</f>
        <v>319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1.9843908001463026</v>
      </c>
      <c r="D44" s="22">
        <f t="shared" si="9"/>
        <v>2.022245701661704</v>
      </c>
      <c r="E44" s="22">
        <f t="shared" si="9"/>
        <v>1.9246437484904597</v>
      </c>
      <c r="F44" s="22">
        <f t="shared" si="9"/>
        <v>1.9450479233226836</v>
      </c>
      <c r="G44" s="22">
        <f t="shared" si="9"/>
        <v>1.957856765792715</v>
      </c>
      <c r="H44" s="22">
        <f t="shared" si="9"/>
        <v>1.924667798980917</v>
      </c>
      <c r="I44" s="22">
        <f t="shared" si="9"/>
        <v>2.208436724565757</v>
      </c>
      <c r="J44" s="22">
        <f t="shared" si="9"/>
        <v>2.1554054054054053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70252</v>
      </c>
      <c r="D47" s="21">
        <f>G16</f>
        <v>38117</v>
      </c>
      <c r="E47" s="21">
        <f>G17</f>
        <v>19079</v>
      </c>
      <c r="F47" s="21">
        <f>G18</f>
        <v>3756</v>
      </c>
      <c r="G47" s="21">
        <f>G22</f>
        <v>9300</v>
      </c>
      <c r="H47" s="21">
        <f>G19</f>
        <v>8247</v>
      </c>
      <c r="I47" s="21">
        <f>G20</f>
        <v>941</v>
      </c>
      <c r="J47" s="21">
        <f>G21</f>
        <v>112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151520</v>
      </c>
      <c r="D48" s="21">
        <f>G5</f>
        <v>85567</v>
      </c>
      <c r="E48" s="21">
        <f>G6</f>
        <v>38987</v>
      </c>
      <c r="F48" s="21">
        <f>G7</f>
        <v>7848</v>
      </c>
      <c r="G48" s="21">
        <f>G11</f>
        <v>19118</v>
      </c>
      <c r="H48" s="21">
        <f>G8</f>
        <v>16753</v>
      </c>
      <c r="I48" s="21">
        <f>G9</f>
        <v>2104</v>
      </c>
      <c r="J48" s="21">
        <f>G10</f>
        <v>261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2.1568069236463017</v>
      </c>
      <c r="D49" s="22">
        <f t="shared" si="10"/>
        <v>2.244851378649946</v>
      </c>
      <c r="E49" s="22">
        <f t="shared" si="10"/>
        <v>2.0434509146181665</v>
      </c>
      <c r="F49" s="22">
        <f t="shared" si="10"/>
        <v>2.0894568690095845</v>
      </c>
      <c r="G49" s="22">
        <f t="shared" si="10"/>
        <v>2.0556989247311828</v>
      </c>
      <c r="H49" s="22">
        <f t="shared" si="10"/>
        <v>2.0314053595246757</v>
      </c>
      <c r="I49" s="22">
        <f t="shared" si="10"/>
        <v>2.2359192348565355</v>
      </c>
      <c r="J49" s="22">
        <f t="shared" si="10"/>
        <v>2.330357142857143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22706</v>
      </c>
      <c r="D52" s="21">
        <f>SUM(B16:F16)</f>
        <v>13938</v>
      </c>
      <c r="E52" s="21">
        <f>SUM(B17:F17)</f>
        <v>5763</v>
      </c>
      <c r="F52" s="21">
        <f>SUM(B18:F18)</f>
        <v>939</v>
      </c>
      <c r="G52" s="21">
        <f>SUM(H52:J52)</f>
        <v>2066</v>
      </c>
      <c r="H52" s="21">
        <f>SUM(B19:F19)</f>
        <v>1762</v>
      </c>
      <c r="I52" s="21">
        <f>SUM(B20:F20)</f>
        <v>268</v>
      </c>
      <c r="J52" s="21">
        <f>SUM(B21:F21)</f>
        <v>36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32945</v>
      </c>
      <c r="D53" s="21">
        <f>SUM(B5:F5)</f>
        <v>19701</v>
      </c>
      <c r="E53" s="21">
        <f>SUM(B6:F6)</f>
        <v>8825</v>
      </c>
      <c r="F53" s="21">
        <f>SUM(B7:F7)</f>
        <v>1284</v>
      </c>
      <c r="G53" s="21">
        <f>SUM(H53:J53)</f>
        <v>3135</v>
      </c>
      <c r="H53" s="21">
        <f>SUM(B8:F8)</f>
        <v>2511</v>
      </c>
      <c r="I53" s="21">
        <f>SUM(B9:F9)</f>
        <v>566</v>
      </c>
      <c r="J53" s="21">
        <f>SUM(B10:F10)</f>
        <v>58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1.4509380780410464</v>
      </c>
      <c r="D54" s="22">
        <f t="shared" si="11"/>
        <v>1.4134739560912613</v>
      </c>
      <c r="E54" s="22">
        <f t="shared" si="11"/>
        <v>1.5313204927988895</v>
      </c>
      <c r="F54" s="22">
        <f t="shared" si="11"/>
        <v>1.3674121405750799</v>
      </c>
      <c r="G54" s="22">
        <f t="shared" si="11"/>
        <v>1.5174249757986447</v>
      </c>
      <c r="H54" s="22">
        <f t="shared" si="11"/>
        <v>1.4250851305334846</v>
      </c>
      <c r="I54" s="22">
        <f t="shared" si="11"/>
        <v>2.111940298507463</v>
      </c>
      <c r="J54" s="22">
        <f t="shared" si="11"/>
        <v>1.6111111111111112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22706</v>
      </c>
      <c r="D61" s="21">
        <f>SUM(B16:F16)</f>
        <v>13938</v>
      </c>
      <c r="E61" s="21">
        <f>SUM(B17:F17)</f>
        <v>5763</v>
      </c>
      <c r="F61" s="21">
        <f>SUM(B18:F18)</f>
        <v>939</v>
      </c>
      <c r="G61" s="21">
        <f>SUM(H61:J61)</f>
        <v>2066</v>
      </c>
      <c r="H61" s="21">
        <f>SUM(B19:F19)</f>
        <v>1762</v>
      </c>
      <c r="I61" s="21">
        <f>SUM(B20:F20)</f>
        <v>268</v>
      </c>
      <c r="J61" s="21">
        <f>SUM(B21:F21)</f>
        <v>36</v>
      </c>
      <c r="K61" s="21"/>
      <c r="N61" s="19" t="s">
        <v>96</v>
      </c>
    </row>
    <row r="62" spans="1:14" ht="12.75">
      <c r="A62" t="s">
        <v>21</v>
      </c>
      <c r="C62" s="21">
        <f>SUM(B12:F12)</f>
        <v>32945</v>
      </c>
      <c r="D62" s="21">
        <f>SUM(B5:F5)</f>
        <v>19701</v>
      </c>
      <c r="E62" s="21">
        <f>SUM(B6:F6)</f>
        <v>8825</v>
      </c>
      <c r="F62" s="21">
        <f>SUM(B7:F7)</f>
        <v>1284</v>
      </c>
      <c r="G62" s="21">
        <f>SUM(H62:J62)</f>
        <v>3135</v>
      </c>
      <c r="H62" s="21">
        <f>SUM(B8:F8)</f>
        <v>2511</v>
      </c>
      <c r="I62" s="21">
        <f>SUM(B9:F9)</f>
        <v>566</v>
      </c>
      <c r="J62" s="21">
        <f>SUM(B10:F10)</f>
        <v>58</v>
      </c>
      <c r="K62" s="21"/>
      <c r="N62" s="19"/>
    </row>
    <row r="63" spans="1:16" ht="12.75">
      <c r="A63" t="s">
        <v>22</v>
      </c>
      <c r="C63" s="22">
        <f aca="true" t="shared" si="12" ref="C63:J63">C62/C61</f>
        <v>1.4509380780410464</v>
      </c>
      <c r="D63" s="22">
        <f t="shared" si="12"/>
        <v>1.4134739560912613</v>
      </c>
      <c r="E63" s="22">
        <f t="shared" si="12"/>
        <v>1.5313204927988895</v>
      </c>
      <c r="F63" s="22">
        <f t="shared" si="12"/>
        <v>1.3674121405750799</v>
      </c>
      <c r="G63" s="22">
        <f t="shared" si="12"/>
        <v>1.5174249757986447</v>
      </c>
      <c r="H63" s="22">
        <f t="shared" si="12"/>
        <v>1.4250851305334846</v>
      </c>
      <c r="I63" s="22">
        <f t="shared" si="12"/>
        <v>2.111940298507463</v>
      </c>
      <c r="J63" s="22">
        <f t="shared" si="12"/>
        <v>1.6111111111111112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14307</v>
      </c>
      <c r="D66" s="21">
        <f>SUM(E16:F16)</f>
        <v>9187</v>
      </c>
      <c r="E66" s="21">
        <f>SUM(E17:F17)</f>
        <v>3309</v>
      </c>
      <c r="F66" s="21">
        <f>SUM(E18:F18)</f>
        <v>589</v>
      </c>
      <c r="G66" s="21">
        <f>SUM(H66:J66)</f>
        <v>1222</v>
      </c>
      <c r="H66" s="21">
        <f>SUM(E19:F19)</f>
        <v>1088</v>
      </c>
      <c r="I66" s="21">
        <f>SUM(E20:F20)</f>
        <v>115</v>
      </c>
      <c r="J66" s="21">
        <f>SUM(E21:F21)</f>
        <v>19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15249</v>
      </c>
      <c r="D67" s="21">
        <f>SUM(E5:F5)</f>
        <v>9919</v>
      </c>
      <c r="E67" s="21">
        <f>SUM(E6:F6)</f>
        <v>3455</v>
      </c>
      <c r="F67" s="21">
        <f>SUM(E7:F7)</f>
        <v>604</v>
      </c>
      <c r="G67" s="21">
        <f>SUM(H67:J67)</f>
        <v>1271</v>
      </c>
      <c r="H67" s="21">
        <f>SUM(E8:F8)</f>
        <v>1132</v>
      </c>
      <c r="I67" s="21">
        <f>SUM(E9:F9)</f>
        <v>120</v>
      </c>
      <c r="J67" s="21">
        <f>SUM(E10:F10)</f>
        <v>19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1.0658418955755924</v>
      </c>
      <c r="D68" s="22">
        <f t="shared" si="13"/>
        <v>1.0796778055948624</v>
      </c>
      <c r="E68" s="22">
        <f t="shared" si="13"/>
        <v>1.0441220912662437</v>
      </c>
      <c r="F68" s="22">
        <f t="shared" si="13"/>
        <v>1.0254668930390491</v>
      </c>
      <c r="G68" s="22">
        <f t="shared" si="13"/>
        <v>1.0400981996726677</v>
      </c>
      <c r="H68" s="22">
        <f t="shared" si="13"/>
        <v>1.0404411764705883</v>
      </c>
      <c r="I68" s="22">
        <f t="shared" si="13"/>
        <v>1.0434782608695652</v>
      </c>
      <c r="J68" s="22">
        <f t="shared" si="13"/>
        <v>1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4150</v>
      </c>
      <c r="D71" s="21">
        <f>B16</f>
        <v>2239</v>
      </c>
      <c r="E71" s="21">
        <f>B17</f>
        <v>1297</v>
      </c>
      <c r="F71" s="21">
        <f>B18</f>
        <v>163</v>
      </c>
      <c r="G71" s="21">
        <f>SUM(H71:J71)</f>
        <v>451</v>
      </c>
      <c r="H71" s="21">
        <f>B19</f>
        <v>333</v>
      </c>
      <c r="I71" s="21">
        <f>B20</f>
        <v>108</v>
      </c>
      <c r="J71" s="21">
        <f>B21</f>
        <v>10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13333</v>
      </c>
      <c r="D72" s="21">
        <f>B5</f>
        <v>7208</v>
      </c>
      <c r="E72" s="21">
        <f>B6</f>
        <v>4196</v>
      </c>
      <c r="F72" s="21">
        <f>B7</f>
        <v>482</v>
      </c>
      <c r="G72" s="21">
        <f>SUM(H72:J72)</f>
        <v>1447</v>
      </c>
      <c r="H72" s="21">
        <f>B8</f>
        <v>1029</v>
      </c>
      <c r="I72" s="21">
        <f>B9</f>
        <v>386</v>
      </c>
      <c r="J72" s="21">
        <f>B10</f>
        <v>32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3.2127710843373496</v>
      </c>
      <c r="D73" s="22">
        <f t="shared" si="14"/>
        <v>3.219294327824922</v>
      </c>
      <c r="E73" s="22">
        <f t="shared" si="14"/>
        <v>3.2351580570547416</v>
      </c>
      <c r="F73" s="22">
        <f t="shared" si="14"/>
        <v>2.957055214723926</v>
      </c>
      <c r="G73" s="22">
        <f t="shared" si="14"/>
        <v>3.2084257206208426</v>
      </c>
      <c r="H73" s="22">
        <f t="shared" si="14"/>
        <v>3.09009009009009</v>
      </c>
      <c r="I73" s="22">
        <f t="shared" si="14"/>
        <v>3.574074074074074</v>
      </c>
      <c r="J73" s="22">
        <f t="shared" si="14"/>
        <v>3.2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22</v>
      </c>
      <c r="D76" s="21">
        <f>C16</f>
        <v>13</v>
      </c>
      <c r="E76" s="21">
        <f>C17</f>
        <v>1</v>
      </c>
      <c r="F76" s="21">
        <f>C18</f>
        <v>3</v>
      </c>
      <c r="G76" s="21">
        <f>SUM(H76:J76)</f>
        <v>5</v>
      </c>
      <c r="H76" s="21">
        <f>C19</f>
        <v>0</v>
      </c>
      <c r="I76" s="21">
        <f>C20</f>
        <v>5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68</v>
      </c>
      <c r="D77" s="21">
        <f>C5</f>
        <v>34</v>
      </c>
      <c r="E77" s="21">
        <f>C6</f>
        <v>4</v>
      </c>
      <c r="F77" s="21">
        <f>C7</f>
        <v>12</v>
      </c>
      <c r="G77" s="21">
        <f>SUM(H77:J77)</f>
        <v>18</v>
      </c>
      <c r="H77" s="21">
        <f>C8</f>
        <v>0</v>
      </c>
      <c r="I77" s="21">
        <f>C9</f>
        <v>18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3.090909090909091</v>
      </c>
      <c r="D78" s="22">
        <f t="shared" si="15"/>
        <v>2.6153846153846154</v>
      </c>
      <c r="E78" s="22">
        <f t="shared" si="15"/>
        <v>4</v>
      </c>
      <c r="F78" s="22">
        <f t="shared" si="15"/>
        <v>4</v>
      </c>
      <c r="G78" s="22">
        <f t="shared" si="15"/>
        <v>3.6</v>
      </c>
      <c r="H78" s="22" t="e">
        <f t="shared" si="15"/>
        <v>#DIV/0!</v>
      </c>
      <c r="I78" s="22">
        <f t="shared" si="15"/>
        <v>3.6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4227</v>
      </c>
      <c r="D81" s="21">
        <f>D16</f>
        <v>2499</v>
      </c>
      <c r="E81" s="21">
        <f>D17</f>
        <v>1156</v>
      </c>
      <c r="F81" s="21">
        <f>D18</f>
        <v>184</v>
      </c>
      <c r="G81" s="21">
        <f>SUM(H81:J81)</f>
        <v>388</v>
      </c>
      <c r="H81" s="21">
        <f>D19</f>
        <v>341</v>
      </c>
      <c r="I81" s="21">
        <f>D20</f>
        <v>40</v>
      </c>
      <c r="J81" s="21">
        <f>D21</f>
        <v>7</v>
      </c>
      <c r="K81" s="21"/>
    </row>
    <row r="82" spans="1:11" ht="12.75">
      <c r="A82" t="s">
        <v>21</v>
      </c>
      <c r="C82" s="21">
        <f>D12</f>
        <v>4295</v>
      </c>
      <c r="D82" s="21">
        <f>D5</f>
        <v>2540</v>
      </c>
      <c r="E82" s="21">
        <f>D6</f>
        <v>1170</v>
      </c>
      <c r="F82" s="21">
        <f>D7</f>
        <v>186</v>
      </c>
      <c r="G82" s="21">
        <f>SUM(H82:J82)</f>
        <v>399</v>
      </c>
      <c r="H82" s="21">
        <f>D8</f>
        <v>350</v>
      </c>
      <c r="I82" s="21">
        <f>D9</f>
        <v>42</v>
      </c>
      <c r="J82" s="21">
        <f>D10</f>
        <v>7</v>
      </c>
      <c r="K82" s="21"/>
    </row>
    <row r="83" spans="1:11" ht="12.75">
      <c r="A83" t="s">
        <v>22</v>
      </c>
      <c r="C83" s="22">
        <f aca="true" t="shared" si="16" ref="C83:J83">C82/C81</f>
        <v>1.016087059380175</v>
      </c>
      <c r="D83" s="22">
        <f t="shared" si="16"/>
        <v>1.01640656262505</v>
      </c>
      <c r="E83" s="22">
        <f t="shared" si="16"/>
        <v>1.0121107266435987</v>
      </c>
      <c r="F83" s="22">
        <f t="shared" si="16"/>
        <v>1.0108695652173914</v>
      </c>
      <c r="G83" s="22">
        <f t="shared" si="16"/>
        <v>1.0283505154639174</v>
      </c>
      <c r="H83" s="22">
        <f t="shared" si="16"/>
        <v>1.0263929618768328</v>
      </c>
      <c r="I83" s="22">
        <f t="shared" si="16"/>
        <v>1.05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41086942</v>
      </c>
      <c r="D94" s="21"/>
      <c r="E94" s="21">
        <f>SUM(E95:E96)</f>
        <v>92958</v>
      </c>
      <c r="F94" s="22">
        <f>C94/E94</f>
        <v>441.9946857720691</v>
      </c>
      <c r="G94" s="21">
        <f>SUM(G95:G96)</f>
        <v>184465</v>
      </c>
      <c r="H94" s="22">
        <f>C94/G94</f>
        <v>222.73570596048032</v>
      </c>
    </row>
    <row r="95" spans="1:8" ht="12.75">
      <c r="A95" t="s">
        <v>23</v>
      </c>
      <c r="C95" s="21">
        <f>G34</f>
        <v>33426937</v>
      </c>
      <c r="D95" s="21"/>
      <c r="E95" s="21">
        <f>G23</f>
        <v>70252</v>
      </c>
      <c r="F95" s="22">
        <f>C95/E95</f>
        <v>475.81473837043785</v>
      </c>
      <c r="G95" s="21">
        <f>G12</f>
        <v>151520</v>
      </c>
      <c r="H95" s="22">
        <f>C95/G95</f>
        <v>220.610724656811</v>
      </c>
    </row>
    <row r="96" spans="1:8" ht="12.75">
      <c r="A96" t="s">
        <v>34</v>
      </c>
      <c r="C96" s="21">
        <f>SUM(B34:F34)</f>
        <v>7660005</v>
      </c>
      <c r="D96" s="21"/>
      <c r="E96" s="21">
        <f>SUM(B23:F23)</f>
        <v>22706</v>
      </c>
      <c r="F96" s="22">
        <f>C96/E96</f>
        <v>337.3559852021492</v>
      </c>
      <c r="G96" s="21">
        <f>SUM(B12:F12)</f>
        <v>32945</v>
      </c>
      <c r="H96" s="22">
        <f>C96/G96</f>
        <v>232.50887843375324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23232972</v>
      </c>
      <c r="D98" s="21"/>
      <c r="E98" s="21">
        <f>SUM(E99:E100)</f>
        <v>52055</v>
      </c>
      <c r="F98" s="22">
        <f>C98/E98</f>
        <v>446.31585822687543</v>
      </c>
      <c r="G98" s="21">
        <f>SUM(G99:G100)</f>
        <v>105268</v>
      </c>
      <c r="H98" s="22">
        <f>C98/G98</f>
        <v>220.70308165824372</v>
      </c>
      <c r="N98" s="19"/>
    </row>
    <row r="99" spans="1:16" ht="12.75">
      <c r="A99" t="s">
        <v>23</v>
      </c>
      <c r="C99" s="21">
        <f>G27</f>
        <v>18651067</v>
      </c>
      <c r="D99" s="21"/>
      <c r="E99" s="21">
        <f>G16</f>
        <v>38117</v>
      </c>
      <c r="F99" s="22">
        <f aca="true" t="shared" si="17" ref="F99:F114">C99/E99</f>
        <v>489.3109898470499</v>
      </c>
      <c r="G99" s="21">
        <f>G5</f>
        <v>85567</v>
      </c>
      <c r="H99" s="22">
        <f aca="true" t="shared" si="18" ref="H99:H114">C99/G99</f>
        <v>217.97032734582257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4581905</v>
      </c>
      <c r="D100" s="21"/>
      <c r="E100" s="21">
        <f>SUM(B16:F16)</f>
        <v>13938</v>
      </c>
      <c r="F100" s="22">
        <f t="shared" si="17"/>
        <v>328.73475391017365</v>
      </c>
      <c r="G100" s="21">
        <f>SUM(B5:F5)</f>
        <v>19701</v>
      </c>
      <c r="H100" s="22">
        <f t="shared" si="18"/>
        <v>232.57220445662657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10920284</v>
      </c>
      <c r="D102" s="21"/>
      <c r="E102" s="21">
        <f>SUM(E103:E104)</f>
        <v>24842</v>
      </c>
      <c r="F102" s="22">
        <f t="shared" si="17"/>
        <v>439.5895660574833</v>
      </c>
      <c r="G102" s="21">
        <f>SUM(G103:G104)</f>
        <v>47812</v>
      </c>
      <c r="H102" s="22">
        <f t="shared" si="18"/>
        <v>228.4004852338325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8876780</v>
      </c>
      <c r="D103" s="21"/>
      <c r="E103" s="21">
        <f>G17</f>
        <v>19079</v>
      </c>
      <c r="F103" s="22">
        <f t="shared" si="17"/>
        <v>465.2644268567535</v>
      </c>
      <c r="G103" s="21">
        <f>G6</f>
        <v>38987</v>
      </c>
      <c r="H103" s="22">
        <f t="shared" si="18"/>
        <v>227.68563880267783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2043504</v>
      </c>
      <c r="D104" s="21"/>
      <c r="E104" s="21">
        <f>SUM(B17:F17)</f>
        <v>5763</v>
      </c>
      <c r="F104" s="22">
        <f t="shared" si="17"/>
        <v>354.59031754294637</v>
      </c>
      <c r="G104" s="21">
        <f>SUM(B6:F6)</f>
        <v>8825</v>
      </c>
      <c r="H104" s="22">
        <f t="shared" si="18"/>
        <v>231.5585269121813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1972498</v>
      </c>
      <c r="D106" s="21"/>
      <c r="E106" s="21">
        <f>SUM(E107:E108)</f>
        <v>4695</v>
      </c>
      <c r="F106" s="22">
        <f t="shared" si="17"/>
        <v>420.12736954206605</v>
      </c>
      <c r="G106" s="21">
        <f>SUM(G107:G108)</f>
        <v>9132</v>
      </c>
      <c r="H106" s="22">
        <f t="shared" si="18"/>
        <v>215.99846692947875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1673483</v>
      </c>
      <c r="D107" s="21"/>
      <c r="E107" s="21">
        <f>G18</f>
        <v>3756</v>
      </c>
      <c r="F107" s="22">
        <f t="shared" si="17"/>
        <v>445.5492545260916</v>
      </c>
      <c r="G107" s="21">
        <f>G7</f>
        <v>7848</v>
      </c>
      <c r="H107" s="22">
        <f t="shared" si="18"/>
        <v>213.236875637105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299015</v>
      </c>
      <c r="D108" s="21"/>
      <c r="E108" s="21">
        <f>SUM(B18:F18)</f>
        <v>939</v>
      </c>
      <c r="F108" s="22">
        <f t="shared" si="17"/>
        <v>318.4398296059638</v>
      </c>
      <c r="G108" s="21">
        <f>SUM(B7:F7)</f>
        <v>1284</v>
      </c>
      <c r="H108" s="22">
        <f t="shared" si="18"/>
        <v>232.87772585669782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4961188</v>
      </c>
      <c r="D110" s="21"/>
      <c r="E110" s="21">
        <f>SUM(E111:E112)</f>
        <v>11366</v>
      </c>
      <c r="F110" s="22">
        <f t="shared" si="17"/>
        <v>436.49375329931377</v>
      </c>
      <c r="G110" s="21">
        <f>SUM(G111:G112)</f>
        <v>22253</v>
      </c>
      <c r="H110" s="22">
        <f t="shared" si="18"/>
        <v>222.94468161596188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4225607</v>
      </c>
      <c r="D111" s="21"/>
      <c r="E111" s="21">
        <f>G22</f>
        <v>9300</v>
      </c>
      <c r="F111" s="22">
        <f t="shared" si="17"/>
        <v>454.3663440860215</v>
      </c>
      <c r="G111" s="21">
        <f>G11</f>
        <v>19118</v>
      </c>
      <c r="H111" s="22">
        <f t="shared" si="18"/>
        <v>221.02767025839523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735581</v>
      </c>
      <c r="D112" s="21"/>
      <c r="E112" s="21">
        <f>SUM(B22:F22)</f>
        <v>2066</v>
      </c>
      <c r="F112" s="22">
        <f t="shared" si="17"/>
        <v>356.041142303969</v>
      </c>
      <c r="G112" s="21">
        <f>SUM(B11:F11)</f>
        <v>3135</v>
      </c>
      <c r="H112" s="22">
        <f t="shared" si="18"/>
        <v>234.63508771929824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4283993</v>
      </c>
      <c r="D114" s="21"/>
      <c r="E114" s="21">
        <f>SUM(E115:E116)</f>
        <v>10009</v>
      </c>
      <c r="F114" s="22">
        <f t="shared" si="17"/>
        <v>428.0140873214107</v>
      </c>
      <c r="G114" s="21">
        <f>SUM(G115:G116)</f>
        <v>19264</v>
      </c>
      <c r="H114" s="22">
        <f t="shared" si="18"/>
        <v>222.38335755813952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3695698</v>
      </c>
      <c r="D115" s="21"/>
      <c r="E115" s="21">
        <f>G19</f>
        <v>8247</v>
      </c>
      <c r="F115" s="22">
        <f aca="true" t="shared" si="19" ref="F115:F124">C115/E115</f>
        <v>448.126348975385</v>
      </c>
      <c r="G115" s="21">
        <f>G8</f>
        <v>16753</v>
      </c>
      <c r="H115" s="22">
        <f aca="true" t="shared" si="20" ref="H115:H124">C115/G115</f>
        <v>220.59917626693726</v>
      </c>
    </row>
    <row r="116" spans="1:8" ht="12.75">
      <c r="A116" t="s">
        <v>34</v>
      </c>
      <c r="C116" s="21">
        <f>SUM(B30:F30)</f>
        <v>588295</v>
      </c>
      <c r="D116" s="21"/>
      <c r="E116" s="21">
        <f>SUM(B19:F19)</f>
        <v>1762</v>
      </c>
      <c r="F116" s="22">
        <f t="shared" si="19"/>
        <v>333.8791146424518</v>
      </c>
      <c r="G116" s="21">
        <f>SUM(B8:F8)</f>
        <v>2511</v>
      </c>
      <c r="H116" s="22">
        <f t="shared" si="20"/>
        <v>234.28713659896457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611905</v>
      </c>
      <c r="D118" s="21"/>
      <c r="E118" s="21">
        <f>SUM(E119:E120)</f>
        <v>1209</v>
      </c>
      <c r="F118" s="22">
        <f t="shared" si="19"/>
        <v>506.1248966087676</v>
      </c>
      <c r="G118" s="21">
        <f>SUM(G119:G120)</f>
        <v>2670</v>
      </c>
      <c r="H118" s="22">
        <f t="shared" si="20"/>
        <v>229.17790262172284</v>
      </c>
    </row>
    <row r="119" spans="1:8" ht="12.75">
      <c r="A119" t="s">
        <v>23</v>
      </c>
      <c r="C119" s="21">
        <f>G31</f>
        <v>478131</v>
      </c>
      <c r="D119" s="21"/>
      <c r="E119" s="21">
        <f>G20</f>
        <v>941</v>
      </c>
      <c r="F119" s="22">
        <f t="shared" si="19"/>
        <v>508.1094580233794</v>
      </c>
      <c r="G119" s="21">
        <f>G9</f>
        <v>2104</v>
      </c>
      <c r="H119" s="22">
        <f t="shared" si="20"/>
        <v>227.2485741444867</v>
      </c>
    </row>
    <row r="120" spans="1:8" ht="12.75">
      <c r="A120" t="s">
        <v>34</v>
      </c>
      <c r="C120" s="21">
        <f>SUM(B31:F31)</f>
        <v>133774</v>
      </c>
      <c r="D120" s="21"/>
      <c r="E120" s="21">
        <f>SUM(B20:F20)</f>
        <v>268</v>
      </c>
      <c r="F120" s="22">
        <f t="shared" si="19"/>
        <v>499.15671641791045</v>
      </c>
      <c r="G120" s="21">
        <f>SUM(B9:F9)</f>
        <v>566</v>
      </c>
      <c r="H120" s="22">
        <f t="shared" si="20"/>
        <v>236.34982332155477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65290</v>
      </c>
      <c r="D122" s="21"/>
      <c r="E122" s="21">
        <f>SUM(E123:E124)</f>
        <v>148</v>
      </c>
      <c r="F122" s="22">
        <f t="shared" si="19"/>
        <v>441.14864864864865</v>
      </c>
      <c r="G122" s="21">
        <f>SUM(G123:G124)</f>
        <v>319</v>
      </c>
      <c r="H122" s="22">
        <f t="shared" si="20"/>
        <v>204.67084639498432</v>
      </c>
    </row>
    <row r="123" spans="1:8" ht="12.75">
      <c r="A123" t="s">
        <v>23</v>
      </c>
      <c r="C123" s="21">
        <f>G32</f>
        <v>51778</v>
      </c>
      <c r="D123" s="21"/>
      <c r="E123" s="21">
        <f>G21</f>
        <v>112</v>
      </c>
      <c r="F123" s="22">
        <f t="shared" si="19"/>
        <v>462.30357142857144</v>
      </c>
      <c r="G123" s="21">
        <f>G10</f>
        <v>261</v>
      </c>
      <c r="H123" s="22">
        <f t="shared" si="20"/>
        <v>198.3831417624521</v>
      </c>
    </row>
    <row r="124" spans="1:8" ht="12.75">
      <c r="A124" t="s">
        <v>34</v>
      </c>
      <c r="C124" s="21">
        <f>SUM(B32:F32)</f>
        <v>13512</v>
      </c>
      <c r="D124" s="21"/>
      <c r="E124" s="21">
        <f>SUM(B21:F21)</f>
        <v>36</v>
      </c>
      <c r="F124" s="22">
        <f t="shared" si="19"/>
        <v>375.3333333333333</v>
      </c>
      <c r="G124" s="21">
        <f>SUM(B10:F10)</f>
        <v>58</v>
      </c>
      <c r="H124" s="22">
        <f t="shared" si="20"/>
        <v>232.9655172413793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8248300</v>
      </c>
      <c r="D130" s="21"/>
      <c r="E130" s="21">
        <f aca="true" t="shared" si="21" ref="E130:K130">SUM(E131:E134)</f>
        <v>4581905</v>
      </c>
      <c r="F130" s="21">
        <f t="shared" si="21"/>
        <v>2043504</v>
      </c>
      <c r="G130" s="21">
        <f t="shared" si="21"/>
        <v>299015</v>
      </c>
      <c r="H130" s="21">
        <f t="shared" si="21"/>
        <v>735581</v>
      </c>
      <c r="I130" s="21">
        <f t="shared" si="21"/>
        <v>588295</v>
      </c>
      <c r="J130" s="21">
        <f t="shared" si="21"/>
        <v>133774</v>
      </c>
      <c r="K130" s="21">
        <f t="shared" si="21"/>
        <v>13512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3535059</v>
      </c>
      <c r="D131" s="21"/>
      <c r="E131" s="21">
        <f>SUM(E27:F27)</f>
        <v>2155575</v>
      </c>
      <c r="F131" s="21">
        <f>SUM(E28:F28)</f>
        <v>732241</v>
      </c>
      <c r="G131" s="21">
        <f>SUM(E29:F29)</f>
        <v>127960</v>
      </c>
      <c r="H131" s="21">
        <f>SUM(I131:K131)</f>
        <v>274528</v>
      </c>
      <c r="I131" s="21">
        <f>SUM(E30:F30)</f>
        <v>244755</v>
      </c>
      <c r="J131" s="21">
        <f>SUM(E31:F31)</f>
        <v>25599</v>
      </c>
      <c r="K131" s="21">
        <f>SUM(E32:F32)</f>
        <v>4174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3291965</v>
      </c>
      <c r="D132" s="21"/>
      <c r="E132" s="21">
        <f>B27</f>
        <v>1645479</v>
      </c>
      <c r="F132" s="21">
        <f>B28</f>
        <v>957962</v>
      </c>
      <c r="G132" s="21">
        <f>B29</f>
        <v>112404</v>
      </c>
      <c r="H132" s="21">
        <f>SUM(I132:K132)</f>
        <v>337324</v>
      </c>
      <c r="I132" s="21">
        <f>B30</f>
        <v>238796</v>
      </c>
      <c r="J132" s="21">
        <f>B31</f>
        <v>91330</v>
      </c>
      <c r="K132" s="21">
        <f>B32</f>
        <v>7198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17944</v>
      </c>
      <c r="D133" s="21"/>
      <c r="E133" s="21">
        <f>C27</f>
        <v>9116</v>
      </c>
      <c r="F133" s="21">
        <f>C28</f>
        <v>1107</v>
      </c>
      <c r="G133" s="21">
        <f>C29</f>
        <v>3170</v>
      </c>
      <c r="H133" s="21">
        <f>SUM(I133:K133)</f>
        <v>4551</v>
      </c>
      <c r="I133" s="21">
        <f>C30</f>
        <v>0</v>
      </c>
      <c r="J133" s="21">
        <f>C31</f>
        <v>4551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1403332</v>
      </c>
      <c r="D134" s="21"/>
      <c r="E134" s="21">
        <f>D27</f>
        <v>771735</v>
      </c>
      <c r="F134" s="21">
        <f>D28</f>
        <v>352194</v>
      </c>
      <c r="G134" s="21">
        <f>D29</f>
        <v>55481</v>
      </c>
      <c r="H134" s="21">
        <f>SUM(I134:K134)</f>
        <v>119178</v>
      </c>
      <c r="I134" s="21">
        <f>D30</f>
        <v>104744</v>
      </c>
      <c r="J134" s="21">
        <f>D31</f>
        <v>12294</v>
      </c>
      <c r="K134" s="21">
        <f>D32</f>
        <v>2140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3535059</v>
      </c>
      <c r="E140" s="22">
        <f>B140/C66</f>
        <v>247.08597190186623</v>
      </c>
      <c r="G140" s="22">
        <f>B140/C67</f>
        <v>231.82234900649223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3291965</v>
      </c>
      <c r="E141" s="22">
        <f>B141/C71</f>
        <v>793.244578313253</v>
      </c>
      <c r="G141" s="22">
        <f>B141/C72</f>
        <v>246.90354758868972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17944</v>
      </c>
      <c r="E142" s="22">
        <f>B142/C76</f>
        <v>815.6363636363636</v>
      </c>
      <c r="G142" s="22">
        <f>B142/C77</f>
        <v>263.88235294117646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1403332</v>
      </c>
      <c r="E143" s="22">
        <f>B143/C81</f>
        <v>331.9924296191152</v>
      </c>
      <c r="G143" s="22">
        <f>B143/C82</f>
        <v>326.7362048894063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JUL!B9</f>
        <v>386</v>
      </c>
      <c r="C5" s="20">
        <f>JUL!C9</f>
        <v>18</v>
      </c>
      <c r="D5" s="20">
        <f>JUL!D9</f>
        <v>42</v>
      </c>
      <c r="E5" s="20">
        <f>JUL!E9</f>
        <v>118</v>
      </c>
      <c r="F5" s="20">
        <f>JUL!F9</f>
        <v>2</v>
      </c>
      <c r="G5" s="20">
        <f>JUL!G9</f>
        <v>2104</v>
      </c>
      <c r="H5" s="20">
        <f aca="true" t="shared" si="0" ref="H5:H16">SUM(B5:G5)</f>
        <v>2670</v>
      </c>
    </row>
    <row r="6" spans="1:8" ht="12.75">
      <c r="A6" s="24" t="s">
        <v>49</v>
      </c>
      <c r="B6" s="20">
        <f>AUG!B9</f>
        <v>380</v>
      </c>
      <c r="C6" s="20">
        <f>AUG!C9</f>
        <v>11</v>
      </c>
      <c r="D6" s="20">
        <f>AUG!D9</f>
        <v>43</v>
      </c>
      <c r="E6" s="20">
        <f>AUG!E9</f>
        <v>117</v>
      </c>
      <c r="F6" s="20">
        <f>AUG!F9</f>
        <v>2</v>
      </c>
      <c r="G6" s="20">
        <f>AUG!G9</f>
        <v>2121</v>
      </c>
      <c r="H6" s="20">
        <f t="shared" si="0"/>
        <v>2674</v>
      </c>
    </row>
    <row r="7" spans="1:8" ht="12.75">
      <c r="A7" s="24" t="s">
        <v>50</v>
      </c>
      <c r="B7" s="20">
        <f>SEP!B9</f>
        <v>384</v>
      </c>
      <c r="C7" s="20">
        <f>SEP!C9</f>
        <v>14</v>
      </c>
      <c r="D7" s="20">
        <f>SEP!D9</f>
        <v>47</v>
      </c>
      <c r="E7" s="20">
        <f>SEP!E9</f>
        <v>122</v>
      </c>
      <c r="F7" s="20">
        <f>SEP!F9</f>
        <v>2</v>
      </c>
      <c r="G7" s="20">
        <f>SEP!G9</f>
        <v>2091</v>
      </c>
      <c r="H7" s="20">
        <f t="shared" si="0"/>
        <v>2660</v>
      </c>
    </row>
    <row r="8" spans="1:8" ht="12.75">
      <c r="A8" s="24" t="s">
        <v>51</v>
      </c>
      <c r="B8" s="20">
        <f>OCT!B9</f>
        <v>396</v>
      </c>
      <c r="C8" s="20">
        <f>OCT!C9</f>
        <v>7</v>
      </c>
      <c r="D8" s="20">
        <f>OCT!D9</f>
        <v>49</v>
      </c>
      <c r="E8" s="20">
        <f>OCT!E9</f>
        <v>117</v>
      </c>
      <c r="F8" s="20">
        <f>OCT!F9</f>
        <v>2</v>
      </c>
      <c r="G8" s="20">
        <f>OCT!G9</f>
        <v>2078</v>
      </c>
      <c r="H8" s="20">
        <f t="shared" si="0"/>
        <v>2649</v>
      </c>
    </row>
    <row r="9" spans="1:8" ht="12.75">
      <c r="A9" s="24" t="s">
        <v>52</v>
      </c>
      <c r="B9" s="20">
        <f>NOV!B9</f>
        <v>365</v>
      </c>
      <c r="C9" s="20">
        <f>NOV!C9</f>
        <v>11</v>
      </c>
      <c r="D9" s="20">
        <f>NOV!D9</f>
        <v>45</v>
      </c>
      <c r="E9" s="20">
        <f>NOV!E9</f>
        <v>119</v>
      </c>
      <c r="F9" s="20">
        <f>NOV!F9</f>
        <v>2</v>
      </c>
      <c r="G9" s="20">
        <f>NOV!G9</f>
        <v>2121</v>
      </c>
      <c r="H9" s="20">
        <f t="shared" si="0"/>
        <v>2663</v>
      </c>
    </row>
    <row r="10" spans="1:8" ht="12.75">
      <c r="A10" s="24" t="s">
        <v>53</v>
      </c>
      <c r="B10" s="20">
        <f>DEC!B9</f>
        <v>316</v>
      </c>
      <c r="C10" s="20">
        <f>DEC!C9</f>
        <v>34</v>
      </c>
      <c r="D10" s="20">
        <f>DEC!D9</f>
        <v>45</v>
      </c>
      <c r="E10" s="20">
        <f>DEC!E9</f>
        <v>114</v>
      </c>
      <c r="F10" s="20">
        <f>DEC!F9</f>
        <v>2</v>
      </c>
      <c r="G10" s="20">
        <f>DEC!G9</f>
        <v>2083</v>
      </c>
      <c r="H10" s="20">
        <f t="shared" si="0"/>
        <v>2594</v>
      </c>
    </row>
    <row r="11" spans="1:8" ht="12.75">
      <c r="A11" s="24" t="s">
        <v>54</v>
      </c>
      <c r="B11" s="20">
        <f>JAN!B9</f>
        <v>331</v>
      </c>
      <c r="C11" s="20">
        <f>JAN!C9</f>
        <v>10</v>
      </c>
      <c r="D11" s="20">
        <f>JAN!D9</f>
        <v>45</v>
      </c>
      <c r="E11" s="20">
        <f>JAN!E9</f>
        <v>113</v>
      </c>
      <c r="F11" s="20">
        <f>JAN!F9</f>
        <v>2</v>
      </c>
      <c r="G11" s="20">
        <f>JAN!G9</f>
        <v>2091</v>
      </c>
      <c r="H11" s="20">
        <f t="shared" si="0"/>
        <v>2592</v>
      </c>
    </row>
    <row r="12" spans="1:8" ht="12.75">
      <c r="A12" s="24" t="s">
        <v>55</v>
      </c>
      <c r="B12" s="20">
        <f>FEB!B9</f>
        <v>322</v>
      </c>
      <c r="C12" s="20">
        <f>FEB!C9</f>
        <v>13</v>
      </c>
      <c r="D12" s="20">
        <f>FEB!D9</f>
        <v>53</v>
      </c>
      <c r="E12" s="20">
        <f>FEB!E9</f>
        <v>113</v>
      </c>
      <c r="F12" s="20">
        <f>FEB!F9</f>
        <v>2</v>
      </c>
      <c r="G12" s="20">
        <f>FEB!G9</f>
        <v>2111</v>
      </c>
      <c r="H12" s="20">
        <f t="shared" si="0"/>
        <v>2614</v>
      </c>
    </row>
    <row r="13" spans="1:8" ht="12.75">
      <c r="A13" s="24" t="s">
        <v>56</v>
      </c>
      <c r="B13" s="20">
        <f>MAR!B9</f>
        <v>326</v>
      </c>
      <c r="C13" s="20">
        <f>MAR!C9</f>
        <v>9</v>
      </c>
      <c r="D13" s="20">
        <f>MAR!D9</f>
        <v>42</v>
      </c>
      <c r="E13" s="20">
        <f>MAR!E9</f>
        <v>116</v>
      </c>
      <c r="F13" s="20">
        <f>MAR!F9</f>
        <v>2</v>
      </c>
      <c r="G13" s="20">
        <f>MAR!G9</f>
        <v>2123</v>
      </c>
      <c r="H13" s="20">
        <f t="shared" si="0"/>
        <v>2618</v>
      </c>
    </row>
    <row r="14" spans="1:8" ht="12.75">
      <c r="A14" s="24" t="s">
        <v>57</v>
      </c>
      <c r="B14" s="20">
        <f>APR!B9</f>
        <v>296</v>
      </c>
      <c r="C14" s="20">
        <f>APR!C9</f>
        <v>5</v>
      </c>
      <c r="D14" s="20">
        <f>APR!D9</f>
        <v>43</v>
      </c>
      <c r="E14" s="20">
        <f>APR!E9</f>
        <v>115</v>
      </c>
      <c r="F14" s="20">
        <f>APR!F9</f>
        <v>3</v>
      </c>
      <c r="G14" s="20">
        <f>APR!G9</f>
        <v>2151</v>
      </c>
      <c r="H14" s="20">
        <f t="shared" si="0"/>
        <v>2613</v>
      </c>
    </row>
    <row r="15" spans="1:8" ht="12.75">
      <c r="A15" s="24" t="s">
        <v>58</v>
      </c>
      <c r="B15" s="20">
        <f>MAY!B9</f>
        <v>274</v>
      </c>
      <c r="C15" s="20">
        <f>MAY!C9</f>
        <v>0</v>
      </c>
      <c r="D15" s="20">
        <f>MAY!D9</f>
        <v>44</v>
      </c>
      <c r="E15" s="20">
        <f>MAY!E9</f>
        <v>115</v>
      </c>
      <c r="F15" s="20">
        <f>MAY!F9</f>
        <v>3</v>
      </c>
      <c r="G15" s="20">
        <f>MAY!G9</f>
        <v>2163</v>
      </c>
      <c r="H15" s="20">
        <f t="shared" si="0"/>
        <v>2599</v>
      </c>
    </row>
    <row r="16" spans="1:8" ht="12.75">
      <c r="A16" s="24" t="s">
        <v>59</v>
      </c>
      <c r="B16" s="20">
        <f>JUN!B9</f>
        <v>0</v>
      </c>
      <c r="C16" s="20">
        <f>JUN!C9</f>
        <v>0</v>
      </c>
      <c r="D16" s="20">
        <f>JUN!D9</f>
        <v>0</v>
      </c>
      <c r="E16" s="20">
        <f>JUN!E9</f>
        <v>0</v>
      </c>
      <c r="F16" s="20">
        <f>JUN!F9</f>
        <v>0</v>
      </c>
      <c r="G16" s="20">
        <f>JUN!G9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343.27272727272725</v>
      </c>
      <c r="C17" s="20">
        <f t="shared" si="1"/>
        <v>13.2</v>
      </c>
      <c r="D17" s="20">
        <f t="shared" si="1"/>
        <v>45.27272727272727</v>
      </c>
      <c r="E17" s="20">
        <f t="shared" si="1"/>
        <v>116.27272727272727</v>
      </c>
      <c r="F17" s="20">
        <f t="shared" si="1"/>
        <v>2.1818181818181817</v>
      </c>
      <c r="G17" s="20">
        <f t="shared" si="1"/>
        <v>2112.4545454545455</v>
      </c>
      <c r="H17" s="20">
        <f t="shared" si="1"/>
        <v>2631.4545454545455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JUL!B20</f>
        <v>108</v>
      </c>
      <c r="C21" s="23">
        <f>JUL!C20</f>
        <v>5</v>
      </c>
      <c r="D21" s="23">
        <f>JUL!D20</f>
        <v>40</v>
      </c>
      <c r="E21" s="23">
        <f>JUL!E20</f>
        <v>114</v>
      </c>
      <c r="F21" s="23">
        <f>JUL!F20</f>
        <v>1</v>
      </c>
      <c r="G21" s="23">
        <f>JUL!G20</f>
        <v>941</v>
      </c>
      <c r="H21" s="20">
        <f aca="true" t="shared" si="2" ref="H21:H32">SUM(B21:G21)</f>
        <v>1209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AUG!B20</f>
        <v>105</v>
      </c>
      <c r="C22" s="23">
        <f>AUG!C20</f>
        <v>3</v>
      </c>
      <c r="D22" s="23">
        <f>AUG!D20</f>
        <v>41</v>
      </c>
      <c r="E22" s="23">
        <f>AUG!E20</f>
        <v>114</v>
      </c>
      <c r="F22" s="23">
        <f>AUG!F20</f>
        <v>1</v>
      </c>
      <c r="G22" s="23">
        <f>AUG!G20</f>
        <v>956</v>
      </c>
      <c r="H22" s="20">
        <f t="shared" si="2"/>
        <v>1220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SEP!B20</f>
        <v>106</v>
      </c>
      <c r="C23" s="23">
        <f>SEP!C20</f>
        <v>4</v>
      </c>
      <c r="D23" s="23">
        <f>SEP!D20</f>
        <v>45</v>
      </c>
      <c r="E23" s="23">
        <f>SEP!E20</f>
        <v>116</v>
      </c>
      <c r="F23" s="23">
        <f>SEP!F20</f>
        <v>1</v>
      </c>
      <c r="G23" s="23">
        <f>SEP!G20</f>
        <v>945</v>
      </c>
      <c r="H23" s="20">
        <f t="shared" si="2"/>
        <v>1217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OCT!B20</f>
        <v>113</v>
      </c>
      <c r="C24" s="23">
        <f>OCT!C20</f>
        <v>2</v>
      </c>
      <c r="D24" s="23">
        <f>OCT!D20</f>
        <v>47</v>
      </c>
      <c r="E24" s="23">
        <f>OCT!E20</f>
        <v>114</v>
      </c>
      <c r="F24" s="23">
        <f>OCT!F20</f>
        <v>1</v>
      </c>
      <c r="G24" s="23">
        <f>OCT!G20</f>
        <v>935</v>
      </c>
      <c r="H24" s="20">
        <f t="shared" si="2"/>
        <v>1212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NOV!B20</f>
        <v>104</v>
      </c>
      <c r="C25" s="20">
        <f>NOV!C20</f>
        <v>3</v>
      </c>
      <c r="D25" s="20">
        <f>NOV!D20</f>
        <v>43</v>
      </c>
      <c r="E25" s="20">
        <f>NOV!E20</f>
        <v>116</v>
      </c>
      <c r="F25" s="20">
        <f>NOV!F20</f>
        <v>1</v>
      </c>
      <c r="G25" s="20">
        <f>NOV!G20</f>
        <v>946</v>
      </c>
      <c r="H25" s="20">
        <f t="shared" si="2"/>
        <v>1213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DEC!B20</f>
        <v>92</v>
      </c>
      <c r="C26" s="20">
        <f>DEC!C20</f>
        <v>8</v>
      </c>
      <c r="D26" s="20">
        <f>DEC!D20</f>
        <v>43</v>
      </c>
      <c r="E26" s="20">
        <f>DEC!E20</f>
        <v>111</v>
      </c>
      <c r="F26" s="20">
        <f>DEC!F20</f>
        <v>1</v>
      </c>
      <c r="G26" s="20">
        <f>DEC!G20</f>
        <v>938</v>
      </c>
      <c r="H26" s="20">
        <f t="shared" si="2"/>
        <v>1193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JAN!B20</f>
        <v>94</v>
      </c>
      <c r="C27" s="20">
        <f>JAN!C20</f>
        <v>2</v>
      </c>
      <c r="D27" s="20">
        <f>JAN!D20</f>
        <v>43</v>
      </c>
      <c r="E27" s="20">
        <f>JAN!E20</f>
        <v>110</v>
      </c>
      <c r="F27" s="20">
        <f>JAN!F20</f>
        <v>1</v>
      </c>
      <c r="G27" s="20">
        <f>JAN!G20</f>
        <v>929</v>
      </c>
      <c r="H27" s="20">
        <f t="shared" si="2"/>
        <v>1179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FEB!B20</f>
        <v>92</v>
      </c>
      <c r="C28" s="20">
        <f>FEB!C20</f>
        <v>3</v>
      </c>
      <c r="D28" s="20">
        <f>FEB!D20</f>
        <v>51</v>
      </c>
      <c r="E28" s="20">
        <f>FEB!E20</f>
        <v>110</v>
      </c>
      <c r="F28" s="20">
        <f>FEB!F20</f>
        <v>1</v>
      </c>
      <c r="G28" s="20">
        <f>FEB!G20</f>
        <v>934</v>
      </c>
      <c r="H28" s="20">
        <f t="shared" si="2"/>
        <v>1191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MAR!B20</f>
        <v>95</v>
      </c>
      <c r="C29" s="20">
        <f>MAR!C20</f>
        <v>2</v>
      </c>
      <c r="D29" s="20">
        <f>MAR!D20</f>
        <v>41</v>
      </c>
      <c r="E29" s="20">
        <f>MAR!E20</f>
        <v>112</v>
      </c>
      <c r="F29" s="20">
        <f>MAR!F20</f>
        <v>1</v>
      </c>
      <c r="G29" s="20">
        <f>MAR!G20</f>
        <v>940</v>
      </c>
      <c r="H29" s="20">
        <f t="shared" si="2"/>
        <v>1191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APR!B20</f>
        <v>86</v>
      </c>
      <c r="C30" s="20">
        <f>APR!C20</f>
        <v>1</v>
      </c>
      <c r="D30" s="20">
        <f>APR!D20</f>
        <v>42</v>
      </c>
      <c r="E30" s="20">
        <f>APR!E20</f>
        <v>111</v>
      </c>
      <c r="F30" s="20">
        <f>APR!F20</f>
        <v>2</v>
      </c>
      <c r="G30" s="20">
        <f>APR!G20</f>
        <v>951</v>
      </c>
      <c r="H30" s="20">
        <f t="shared" si="2"/>
        <v>1193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MAY!B20</f>
        <v>80</v>
      </c>
      <c r="C31" s="20">
        <f>MAY!C20</f>
        <v>0</v>
      </c>
      <c r="D31" s="20">
        <f>MAY!D20</f>
        <v>43</v>
      </c>
      <c r="E31" s="20">
        <f>MAY!E20</f>
        <v>111</v>
      </c>
      <c r="F31" s="20">
        <f>MAY!F20</f>
        <v>2</v>
      </c>
      <c r="G31" s="20">
        <f>MAY!G20</f>
        <v>955</v>
      </c>
      <c r="H31" s="20">
        <f t="shared" si="2"/>
        <v>1191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JUN!B20</f>
        <v>0</v>
      </c>
      <c r="C32" s="20">
        <f>JUN!C20</f>
        <v>0</v>
      </c>
      <c r="D32" s="20">
        <f>JUN!D20</f>
        <v>0</v>
      </c>
      <c r="E32" s="20">
        <f>JUN!E20</f>
        <v>0</v>
      </c>
      <c r="F32" s="20">
        <f>JUN!F20</f>
        <v>0</v>
      </c>
      <c r="G32" s="20">
        <f>JUN!G20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97.72727272727273</v>
      </c>
      <c r="C33" s="20">
        <f t="shared" si="3"/>
        <v>3.3</v>
      </c>
      <c r="D33" s="20">
        <f t="shared" si="3"/>
        <v>43.54545454545455</v>
      </c>
      <c r="E33" s="20">
        <f t="shared" si="3"/>
        <v>112.63636363636364</v>
      </c>
      <c r="F33" s="20">
        <f t="shared" si="3"/>
        <v>1.1818181818181819</v>
      </c>
      <c r="G33" s="20">
        <f t="shared" si="3"/>
        <v>942.7272727272727</v>
      </c>
      <c r="H33" s="20">
        <f t="shared" si="3"/>
        <v>1200.8181818181818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JUL!B31</f>
        <v>91330</v>
      </c>
      <c r="C37" s="20">
        <f>JUL!C31</f>
        <v>4551</v>
      </c>
      <c r="D37" s="20">
        <f>JUL!D31</f>
        <v>12294</v>
      </c>
      <c r="E37" s="20">
        <f>JUL!E31</f>
        <v>25066</v>
      </c>
      <c r="F37" s="20">
        <f>JUL!F31</f>
        <v>533</v>
      </c>
      <c r="G37" s="20">
        <f>JUL!G31</f>
        <v>478131</v>
      </c>
      <c r="H37" s="20">
        <f aca="true" t="shared" si="4" ref="H37:H48">SUM(B37:G37)</f>
        <v>611905</v>
      </c>
    </row>
    <row r="38" spans="1:8" ht="12.75">
      <c r="A38" s="24" t="s">
        <v>49</v>
      </c>
      <c r="B38" s="20">
        <f>AUG!B31</f>
        <v>90742</v>
      </c>
      <c r="C38" s="20">
        <f>AUG!C31</f>
        <v>2417</v>
      </c>
      <c r="D38" s="20">
        <f>AUG!D31</f>
        <v>12570</v>
      </c>
      <c r="E38" s="20">
        <f>AUG!E31</f>
        <v>25013</v>
      </c>
      <c r="F38" s="20">
        <f>AUG!F31</f>
        <v>533</v>
      </c>
      <c r="G38" s="20">
        <f>AUG!G31</f>
        <v>483300</v>
      </c>
      <c r="H38" s="20">
        <f t="shared" si="4"/>
        <v>614575</v>
      </c>
    </row>
    <row r="39" spans="1:17" ht="12.75">
      <c r="A39" s="24" t="s">
        <v>50</v>
      </c>
      <c r="B39" s="20">
        <f>SEP!B31</f>
        <v>91394</v>
      </c>
      <c r="C39" s="20">
        <f>SEP!C31</f>
        <v>3522</v>
      </c>
      <c r="D39" s="20">
        <f>SEP!D31</f>
        <v>13686</v>
      </c>
      <c r="E39" s="20">
        <f>SEP!E31</f>
        <v>25877</v>
      </c>
      <c r="F39" s="20">
        <f>SEP!F31</f>
        <v>533</v>
      </c>
      <c r="G39" s="20">
        <f>SEP!G31</f>
        <v>479713</v>
      </c>
      <c r="H39" s="20">
        <f t="shared" si="4"/>
        <v>614725</v>
      </c>
      <c r="Q39" s="19"/>
    </row>
    <row r="40" spans="1:17" ht="12.75">
      <c r="A40" s="24" t="s">
        <v>51</v>
      </c>
      <c r="B40" s="20">
        <f>OCT!B31</f>
        <v>97089</v>
      </c>
      <c r="C40" s="20">
        <f>OCT!C31</f>
        <v>1809</v>
      </c>
      <c r="D40" s="20">
        <f>OCT!D31</f>
        <v>14934</v>
      </c>
      <c r="E40" s="20">
        <f>OCT!E31</f>
        <v>25645</v>
      </c>
      <c r="F40" s="20">
        <f>OCT!F31</f>
        <v>554</v>
      </c>
      <c r="G40" s="20">
        <f>OCT!G31</f>
        <v>494672</v>
      </c>
      <c r="H40" s="20">
        <f t="shared" si="4"/>
        <v>634703</v>
      </c>
      <c r="Q40" s="19"/>
    </row>
    <row r="41" spans="1:17" ht="12.75">
      <c r="A41" s="24" t="s">
        <v>52</v>
      </c>
      <c r="B41" s="20">
        <f>NOV!B31</f>
        <v>89898</v>
      </c>
      <c r="C41" s="20">
        <f>NOV!C31</f>
        <v>2705</v>
      </c>
      <c r="D41" s="20">
        <f>NOV!D31</f>
        <v>13619</v>
      </c>
      <c r="E41" s="20">
        <f>NOV!E31</f>
        <v>26589</v>
      </c>
      <c r="F41" s="20">
        <f>NOV!F31</f>
        <v>554</v>
      </c>
      <c r="G41" s="20">
        <f>NOV!G31</f>
        <v>496258</v>
      </c>
      <c r="H41" s="20">
        <f t="shared" si="4"/>
        <v>629623</v>
      </c>
      <c r="Q41" s="19"/>
    </row>
    <row r="42" spans="1:17" ht="12.75">
      <c r="A42" s="24" t="s">
        <v>53</v>
      </c>
      <c r="B42" s="20">
        <f>DEC!B31</f>
        <v>76831</v>
      </c>
      <c r="C42" s="20">
        <f>DEC!C31</f>
        <v>7364</v>
      </c>
      <c r="D42" s="20">
        <f>DEC!D31</f>
        <v>13532</v>
      </c>
      <c r="E42" s="20">
        <f>DEC!E31</f>
        <v>25281</v>
      </c>
      <c r="F42" s="20">
        <f>DEC!F31</f>
        <v>554</v>
      </c>
      <c r="G42" s="20">
        <f>DEC!G31</f>
        <v>489903</v>
      </c>
      <c r="H42" s="20">
        <f t="shared" si="4"/>
        <v>613465</v>
      </c>
      <c r="Q42" s="19"/>
    </row>
    <row r="43" spans="1:17" ht="12.75">
      <c r="A43" s="24" t="s">
        <v>54</v>
      </c>
      <c r="B43" s="20">
        <f>JAN!B31</f>
        <v>78587</v>
      </c>
      <c r="C43" s="20">
        <f>JAN!C31</f>
        <v>2476</v>
      </c>
      <c r="D43" s="20">
        <f>JAN!D31</f>
        <v>13427</v>
      </c>
      <c r="E43" s="20">
        <f>JAN!E31</f>
        <v>24961</v>
      </c>
      <c r="F43" s="20">
        <f>JAN!F31</f>
        <v>554</v>
      </c>
      <c r="G43" s="20">
        <f>JAN!G31</f>
        <v>485249</v>
      </c>
      <c r="H43" s="20">
        <f t="shared" si="4"/>
        <v>605254</v>
      </c>
      <c r="Q43" s="19"/>
    </row>
    <row r="44" spans="1:17" ht="12.75">
      <c r="A44" s="24" t="s">
        <v>55</v>
      </c>
      <c r="B44" s="20">
        <f>FEB!B31</f>
        <v>77303</v>
      </c>
      <c r="C44" s="20">
        <f>FEB!C31</f>
        <v>3253</v>
      </c>
      <c r="D44" s="20">
        <f>FEB!D31</f>
        <v>16019</v>
      </c>
      <c r="E44" s="20">
        <f>FEB!E31</f>
        <v>25038</v>
      </c>
      <c r="F44" s="20">
        <f>FEB!F31</f>
        <v>554</v>
      </c>
      <c r="G44" s="20">
        <f>FEB!G31</f>
        <v>485410</v>
      </c>
      <c r="H44" s="20">
        <f t="shared" si="4"/>
        <v>607577</v>
      </c>
      <c r="Q44" s="19"/>
    </row>
    <row r="45" spans="1:17" ht="12.75">
      <c r="A45" s="24" t="s">
        <v>56</v>
      </c>
      <c r="B45" s="20">
        <f>MAR!B31</f>
        <v>79298</v>
      </c>
      <c r="C45" s="20">
        <f>MAR!C31</f>
        <v>2228</v>
      </c>
      <c r="D45" s="20">
        <f>MAR!D31</f>
        <v>12873</v>
      </c>
      <c r="E45" s="20">
        <f>MAR!E31</f>
        <v>25695</v>
      </c>
      <c r="F45" s="20">
        <f>MAR!F31</f>
        <v>554</v>
      </c>
      <c r="G45" s="20">
        <f>MAR!G31</f>
        <v>491268</v>
      </c>
      <c r="H45" s="20">
        <f t="shared" si="4"/>
        <v>611916</v>
      </c>
      <c r="Q45" s="19"/>
    </row>
    <row r="46" spans="1:17" ht="12.75">
      <c r="A46" s="24" t="s">
        <v>57</v>
      </c>
      <c r="B46" s="20">
        <f>APR!B31</f>
        <v>71936</v>
      </c>
      <c r="C46" s="20">
        <f>APR!C31</f>
        <v>1237</v>
      </c>
      <c r="D46" s="20">
        <f>APR!D31</f>
        <v>12992</v>
      </c>
      <c r="E46" s="20">
        <f>APR!E31</f>
        <v>25414</v>
      </c>
      <c r="F46" s="20">
        <f>APR!F31</f>
        <v>897</v>
      </c>
      <c r="G46" s="20">
        <f>APR!G31</f>
        <v>492134</v>
      </c>
      <c r="H46" s="20">
        <f t="shared" si="4"/>
        <v>604610</v>
      </c>
      <c r="Q46" s="19"/>
    </row>
    <row r="47" spans="1:17" ht="12.75">
      <c r="A47" s="24" t="s">
        <v>58</v>
      </c>
      <c r="B47" s="20">
        <f>MAY!B31</f>
        <v>67232</v>
      </c>
      <c r="C47" s="20">
        <f>MAY!C31</f>
        <v>0</v>
      </c>
      <c r="D47" s="20">
        <f>MAY!D31</f>
        <v>13302</v>
      </c>
      <c r="E47" s="20">
        <f>MAY!E31</f>
        <v>25348</v>
      </c>
      <c r="F47" s="20">
        <f>MAY!F31</f>
        <v>897</v>
      </c>
      <c r="G47" s="20">
        <f>MAY!G31</f>
        <v>504862</v>
      </c>
      <c r="H47" s="20">
        <f t="shared" si="4"/>
        <v>611641</v>
      </c>
      <c r="Q47" s="19"/>
    </row>
    <row r="48" spans="1:17" ht="12.75">
      <c r="A48" s="24" t="s">
        <v>59</v>
      </c>
      <c r="B48" s="20">
        <f>JUN!B31</f>
        <v>0</v>
      </c>
      <c r="C48" s="20">
        <f>JUN!C31</f>
        <v>0</v>
      </c>
      <c r="D48" s="20">
        <f>JUN!D31</f>
        <v>0</v>
      </c>
      <c r="E48" s="20">
        <f>JUN!E31</f>
        <v>0</v>
      </c>
      <c r="F48" s="20">
        <f>JUN!F31</f>
        <v>0</v>
      </c>
      <c r="G48" s="20">
        <f>JUN!G31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82876.36363636363</v>
      </c>
      <c r="C49" s="20">
        <f t="shared" si="5"/>
        <v>3156.2</v>
      </c>
      <c r="D49" s="20">
        <f t="shared" si="5"/>
        <v>13568</v>
      </c>
      <c r="E49" s="20">
        <f t="shared" si="5"/>
        <v>25447.909090909092</v>
      </c>
      <c r="F49" s="20">
        <f t="shared" si="5"/>
        <v>610.6363636363636</v>
      </c>
      <c r="G49" s="20">
        <f t="shared" si="5"/>
        <v>489172.7272727273</v>
      </c>
      <c r="H49" s="20">
        <f t="shared" si="5"/>
        <v>614544.9090909091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7" t="s">
        <v>19</v>
      </c>
      <c r="D55" s="48"/>
      <c r="E55" s="49"/>
      <c r="G55" s="47" t="s">
        <v>23</v>
      </c>
      <c r="H55" s="48"/>
      <c r="I55" s="49"/>
      <c r="K55" s="47" t="s">
        <v>24</v>
      </c>
      <c r="L55" s="48"/>
      <c r="M55" s="49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JUL!I42</f>
        <v>1209</v>
      </c>
      <c r="D58" s="28">
        <f>JUL!I43</f>
        <v>2670</v>
      </c>
      <c r="E58" s="30">
        <f>JUL!I44</f>
        <v>2.208436724565757</v>
      </c>
      <c r="G58" s="28">
        <f>JUL!I47</f>
        <v>941</v>
      </c>
      <c r="H58" s="28">
        <f>JUL!I48</f>
        <v>2104</v>
      </c>
      <c r="I58" s="30">
        <f>JUL!I49</f>
        <v>2.2359192348565355</v>
      </c>
      <c r="K58" s="28">
        <f>JUL!I52</f>
        <v>268</v>
      </c>
      <c r="L58" s="28">
        <f>JUL!I53</f>
        <v>566</v>
      </c>
      <c r="M58" s="30">
        <f>JUL!I54</f>
        <v>2.111940298507463</v>
      </c>
    </row>
    <row r="59" spans="1:13" ht="12.75">
      <c r="A59" s="24" t="s">
        <v>49</v>
      </c>
      <c r="C59" s="28">
        <f>AUG!I42</f>
        <v>1220</v>
      </c>
      <c r="D59" s="28">
        <f>AUG!I43</f>
        <v>2674</v>
      </c>
      <c r="E59" s="30">
        <f>AUG!I44</f>
        <v>2.1918032786885244</v>
      </c>
      <c r="G59" s="28">
        <f>AUG!I47</f>
        <v>956</v>
      </c>
      <c r="H59" s="28">
        <f>AUG!I48</f>
        <v>2121</v>
      </c>
      <c r="I59" s="30">
        <f>AUG!I49</f>
        <v>2.2186192468619246</v>
      </c>
      <c r="K59" s="28">
        <f>AUG!I52</f>
        <v>263</v>
      </c>
      <c r="L59" s="28">
        <f>AUG!I53</f>
        <v>553</v>
      </c>
      <c r="M59" s="30">
        <f>AUG!I54</f>
        <v>2.102661596958175</v>
      </c>
    </row>
    <row r="60" spans="1:13" ht="12.75">
      <c r="A60" s="24" t="s">
        <v>50</v>
      </c>
      <c r="C60" s="28">
        <f>SEP!I42</f>
        <v>1217</v>
      </c>
      <c r="D60" s="28">
        <f>SEP!I43</f>
        <v>2660</v>
      </c>
      <c r="E60" s="30">
        <f>SEP!I44</f>
        <v>2.1857025472473297</v>
      </c>
      <c r="G60" s="28">
        <f>SEP!I47</f>
        <v>945</v>
      </c>
      <c r="H60" s="28">
        <f>SEP!I48</f>
        <v>2091</v>
      </c>
      <c r="I60" s="30">
        <f>SEP!I49</f>
        <v>2.212698412698413</v>
      </c>
      <c r="K60" s="28">
        <f>SEP!I52</f>
        <v>272</v>
      </c>
      <c r="L60" s="28">
        <f>SEP!I53</f>
        <v>569</v>
      </c>
      <c r="M60" s="30">
        <f>SEP!I54</f>
        <v>2.0919117647058822</v>
      </c>
    </row>
    <row r="61" spans="1:13" ht="12.75">
      <c r="A61" s="24" t="s">
        <v>51</v>
      </c>
      <c r="C61" s="28">
        <f>OCT!I42</f>
        <v>1212</v>
      </c>
      <c r="D61" s="28">
        <f>OCT!I43</f>
        <v>2649</v>
      </c>
      <c r="E61" s="30">
        <f>OCT!I44</f>
        <v>2.1856435643564356</v>
      </c>
      <c r="G61" s="28">
        <f>OCT!I47</f>
        <v>935</v>
      </c>
      <c r="H61" s="28">
        <f>OCT!I48</f>
        <v>2078</v>
      </c>
      <c r="I61" s="30">
        <f>OCT!I49</f>
        <v>2.2224598930481285</v>
      </c>
      <c r="K61" s="28">
        <f>OCT!I52</f>
        <v>277</v>
      </c>
      <c r="L61" s="28">
        <f>OCT!I53</f>
        <v>571</v>
      </c>
      <c r="M61" s="30">
        <f>OCT!I54</f>
        <v>2.0613718411552346</v>
      </c>
    </row>
    <row r="62" spans="1:13" ht="12.75">
      <c r="A62" s="24" t="s">
        <v>52</v>
      </c>
      <c r="C62" s="28">
        <f>NOV!I42</f>
        <v>1213</v>
      </c>
      <c r="D62" s="28">
        <f>NOV!I43</f>
        <v>2663</v>
      </c>
      <c r="E62" s="30">
        <f>NOV!I44</f>
        <v>2.195383347073372</v>
      </c>
      <c r="G62" s="28">
        <f>NOV!I47</f>
        <v>946</v>
      </c>
      <c r="H62" s="28">
        <f>NOV!I48</f>
        <v>2121</v>
      </c>
      <c r="I62" s="30">
        <f>NOV!I49</f>
        <v>2.2420718816067655</v>
      </c>
      <c r="K62" s="28">
        <f>NOV!I52</f>
        <v>267</v>
      </c>
      <c r="L62" s="28">
        <f>NOV!I53</f>
        <v>542</v>
      </c>
      <c r="M62" s="30">
        <f>NOV!I54</f>
        <v>2.0299625468164795</v>
      </c>
    </row>
    <row r="63" spans="1:17" ht="12.75">
      <c r="A63" s="24" t="s">
        <v>53</v>
      </c>
      <c r="C63" s="28">
        <f>DEC!I42</f>
        <v>1193</v>
      </c>
      <c r="D63" s="28">
        <f>DEC!I43</f>
        <v>2594</v>
      </c>
      <c r="E63" s="30">
        <f>DEC!I44</f>
        <v>2.1743503772003354</v>
      </c>
      <c r="G63" s="28">
        <f>DEC!I47</f>
        <v>938</v>
      </c>
      <c r="H63" s="28">
        <f>DEC!I48</f>
        <v>2083</v>
      </c>
      <c r="I63" s="30">
        <f>DEC!I49</f>
        <v>2.220682302771855</v>
      </c>
      <c r="K63" s="28">
        <f>DEC!I52</f>
        <v>255</v>
      </c>
      <c r="L63" s="28">
        <f>DEC!I53</f>
        <v>511</v>
      </c>
      <c r="M63" s="30">
        <f>DEC!I54</f>
        <v>2.003921568627451</v>
      </c>
      <c r="Q63" s="19"/>
    </row>
    <row r="64" spans="1:17" ht="12.75">
      <c r="A64" s="24" t="s">
        <v>54</v>
      </c>
      <c r="C64" s="28">
        <f>JAN!I42</f>
        <v>1179</v>
      </c>
      <c r="D64" s="28">
        <f>JAN!I43</f>
        <v>2592</v>
      </c>
      <c r="E64" s="30">
        <f>JAN!I44</f>
        <v>2.198473282442748</v>
      </c>
      <c r="G64" s="28">
        <f>JAN!I47</f>
        <v>929</v>
      </c>
      <c r="H64" s="28">
        <f>JAN!I48</f>
        <v>2091</v>
      </c>
      <c r="I64" s="30">
        <f>JAN!I49</f>
        <v>2.2508073196986005</v>
      </c>
      <c r="K64" s="28">
        <f>JAN!I52</f>
        <v>250</v>
      </c>
      <c r="L64" s="28">
        <f>JAN!I53</f>
        <v>501</v>
      </c>
      <c r="M64" s="30">
        <f>JAN!I54</f>
        <v>2.004</v>
      </c>
      <c r="Q64" s="19"/>
    </row>
    <row r="65" spans="1:17" ht="12.75">
      <c r="A65" s="24" t="s">
        <v>55</v>
      </c>
      <c r="C65" s="28">
        <f>FEB!I42</f>
        <v>1191</v>
      </c>
      <c r="D65" s="28">
        <f>FEB!I43</f>
        <v>2614</v>
      </c>
      <c r="E65" s="30">
        <f>FEB!I44</f>
        <v>2.1947942905121747</v>
      </c>
      <c r="G65" s="28">
        <f>FEB!I47</f>
        <v>934</v>
      </c>
      <c r="H65" s="28">
        <f>FEB!I48</f>
        <v>2111</v>
      </c>
      <c r="I65" s="30">
        <f>FEB!I49</f>
        <v>2.26017130620985</v>
      </c>
      <c r="K65" s="28">
        <f>FEB!I52</f>
        <v>257</v>
      </c>
      <c r="L65" s="28">
        <f>FEB!I53</f>
        <v>503</v>
      </c>
      <c r="M65" s="30">
        <f>FEB!I54</f>
        <v>1.9571984435797665</v>
      </c>
      <c r="Q65" s="19"/>
    </row>
    <row r="66" spans="1:17" ht="12.75">
      <c r="A66" s="24" t="s">
        <v>56</v>
      </c>
      <c r="C66" s="28">
        <f>MAR!I42</f>
        <v>1191</v>
      </c>
      <c r="D66" s="28">
        <f>MAR!I43</f>
        <v>2618</v>
      </c>
      <c r="E66" s="30">
        <f>MAR!I44</f>
        <v>2.1981528127623844</v>
      </c>
      <c r="G66" s="28">
        <f>MAR!I47</f>
        <v>940</v>
      </c>
      <c r="H66" s="28">
        <f>MAR!I48</f>
        <v>2123</v>
      </c>
      <c r="I66" s="30">
        <f>MAR!I49</f>
        <v>2.258510638297872</v>
      </c>
      <c r="K66" s="28">
        <f>MAR!I52</f>
        <v>251</v>
      </c>
      <c r="L66" s="28">
        <f>MAR!I53</f>
        <v>495</v>
      </c>
      <c r="M66" s="30">
        <f>MAR!I54</f>
        <v>1.9721115537848606</v>
      </c>
      <c r="Q66" s="19"/>
    </row>
    <row r="67" spans="1:17" ht="12.75">
      <c r="A67" s="24" t="s">
        <v>57</v>
      </c>
      <c r="C67" s="28">
        <f>APR!I42</f>
        <v>1193</v>
      </c>
      <c r="D67" s="28">
        <f>APR!I43</f>
        <v>2613</v>
      </c>
      <c r="E67" s="30">
        <f>APR!I44</f>
        <v>2.190276613579212</v>
      </c>
      <c r="G67" s="28">
        <f>APR!I47</f>
        <v>951</v>
      </c>
      <c r="H67" s="28">
        <f>APR!I48</f>
        <v>2151</v>
      </c>
      <c r="I67" s="30">
        <f>APR!I49</f>
        <v>2.2618296529968456</v>
      </c>
      <c r="K67" s="28">
        <f>APR!I52</f>
        <v>242</v>
      </c>
      <c r="L67" s="28">
        <f>APR!I53</f>
        <v>462</v>
      </c>
      <c r="M67" s="30">
        <f>APR!I54</f>
        <v>1.9090909090909092</v>
      </c>
      <c r="Q67" s="19"/>
    </row>
    <row r="68" spans="1:17" ht="12.75">
      <c r="A68" s="24" t="s">
        <v>58</v>
      </c>
      <c r="C68" s="28">
        <f>MAY!I42</f>
        <v>1191</v>
      </c>
      <c r="D68" s="28">
        <f>MAY!I43</f>
        <v>2599</v>
      </c>
      <c r="E68" s="30">
        <f>MAY!I44</f>
        <v>2.1821998320738873</v>
      </c>
      <c r="G68" s="28">
        <f>MAY!I47</f>
        <v>955</v>
      </c>
      <c r="H68" s="28">
        <f>MAY!I48</f>
        <v>2163</v>
      </c>
      <c r="I68" s="30">
        <f>MAY!I49</f>
        <v>2.2649214659685866</v>
      </c>
      <c r="K68" s="28">
        <f>MAY!I52</f>
        <v>236</v>
      </c>
      <c r="L68" s="28">
        <f>MAY!I53</f>
        <v>436</v>
      </c>
      <c r="M68" s="30">
        <f>MAY!I54</f>
        <v>1.847457627118644</v>
      </c>
      <c r="Q68" s="19"/>
    </row>
    <row r="69" spans="1:17" ht="12.75">
      <c r="A69" s="24" t="s">
        <v>59</v>
      </c>
      <c r="C69" s="28">
        <f>JUN!I42</f>
        <v>0</v>
      </c>
      <c r="D69" s="28">
        <f>JUN!I43</f>
        <v>0</v>
      </c>
      <c r="E69" s="30" t="e">
        <f>JUN!I44</f>
        <v>#DIV/0!</v>
      </c>
      <c r="G69" s="28">
        <f>JUN!I47</f>
        <v>0</v>
      </c>
      <c r="H69" s="28">
        <f>JUN!I48</f>
        <v>0</v>
      </c>
      <c r="I69" s="30" t="e">
        <f>JUN!I49</f>
        <v>#DIV/0!</v>
      </c>
      <c r="K69" s="28">
        <f>JUN!I52</f>
        <v>0</v>
      </c>
      <c r="L69" s="28">
        <f>JUN!I53</f>
        <v>0</v>
      </c>
      <c r="M69" s="30" t="e">
        <f>JUN!I54</f>
        <v>#DIV/0!</v>
      </c>
      <c r="Q69" s="19"/>
    </row>
    <row r="70" spans="1:17" ht="12.75">
      <c r="A70" s="29" t="s">
        <v>47</v>
      </c>
      <c r="C70" s="20">
        <f>SUM(C58:C69)/COUNTIF(C58:C69,"&lt;&gt;0")</f>
        <v>1200.8181818181818</v>
      </c>
      <c r="D70" s="20">
        <f>SUM(D58:D69)/COUNTIF(D58:D69,"&lt;&gt;0")</f>
        <v>2631.4545454545455</v>
      </c>
      <c r="E70" s="30">
        <f>D70/C70</f>
        <v>2.1913846619728976</v>
      </c>
      <c r="G70" s="20">
        <f>SUM(G58:G69)/COUNTIF(G58:G69,"&lt;&gt;0")</f>
        <v>942.7272727272727</v>
      </c>
      <c r="H70" s="20">
        <f>SUM(H58:H69)/COUNTIF(H58:H69,"&lt;&gt;0")</f>
        <v>2112.4545454545455</v>
      </c>
      <c r="I70" s="30">
        <f>H70/G70</f>
        <v>2.240790742526519</v>
      </c>
      <c r="K70" s="20">
        <f>SUM(K58:K69)/COUNTIF(K58:K69,"&lt;&gt;0")</f>
        <v>258</v>
      </c>
      <c r="L70" s="20">
        <f>SUM(L58:L69)/COUNTIF(L58:L69,"&lt;&gt;0")</f>
        <v>519</v>
      </c>
      <c r="M70" s="30">
        <f>L70/K70</f>
        <v>2.011627906976744</v>
      </c>
      <c r="Q70" s="19"/>
    </row>
    <row r="71" ht="12.75">
      <c r="Q71" s="19"/>
    </row>
    <row r="72" ht="12.75">
      <c r="Q72" s="19" t="s">
        <v>96</v>
      </c>
    </row>
    <row r="73" ht="12.75">
      <c r="Q73" s="19"/>
    </row>
    <row r="74" spans="17:19" ht="12.75">
      <c r="Q74" s="18" t="s">
        <v>4</v>
      </c>
      <c r="S74" s="19" t="s">
        <v>81</v>
      </c>
    </row>
    <row r="75" spans="17:19" ht="12.75">
      <c r="Q75" s="18" t="s">
        <v>22</v>
      </c>
      <c r="S75" s="19" t="s">
        <v>82</v>
      </c>
    </row>
    <row r="76" spans="1:19" ht="12.75">
      <c r="A76" s="18" t="s">
        <v>67</v>
      </c>
      <c r="Q76" s="18" t="s">
        <v>34</v>
      </c>
      <c r="S76" s="19" t="s">
        <v>83</v>
      </c>
    </row>
    <row r="77" spans="17:19" ht="12.75">
      <c r="Q77" s="18" t="s">
        <v>23</v>
      </c>
      <c r="S77" s="19" t="s">
        <v>84</v>
      </c>
    </row>
    <row r="78" spans="2:19" ht="12.75">
      <c r="B78" s="47" t="s">
        <v>43</v>
      </c>
      <c r="C78" s="48"/>
      <c r="D78" s="49"/>
      <c r="F78" s="47" t="s">
        <v>4</v>
      </c>
      <c r="G78" s="48"/>
      <c r="H78" s="49"/>
      <c r="J78" s="47" t="s">
        <v>63</v>
      </c>
      <c r="K78" s="48"/>
      <c r="L78" s="49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JUL!I61</f>
        <v>268</v>
      </c>
      <c r="C81" s="28">
        <f>JUL!I62</f>
        <v>566</v>
      </c>
      <c r="D81" s="30">
        <f>JUL!I63</f>
        <v>2.111940298507463</v>
      </c>
      <c r="F81" s="28">
        <f>JUL!I66</f>
        <v>115</v>
      </c>
      <c r="G81" s="28">
        <f>JUL!I67</f>
        <v>120</v>
      </c>
      <c r="H81" s="30">
        <f>JUL!I68</f>
        <v>1.0434782608695652</v>
      </c>
      <c r="J81" s="28">
        <f>JUL!I71</f>
        <v>108</v>
      </c>
      <c r="K81" s="28">
        <f>JUL!I72</f>
        <v>386</v>
      </c>
      <c r="L81" s="30">
        <f>JUL!I73</f>
        <v>3.574074074074074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AUG!I61</f>
        <v>264</v>
      </c>
      <c r="C82" s="28">
        <f>AUG!I62</f>
        <v>553</v>
      </c>
      <c r="D82" s="30">
        <f>AUG!I63</f>
        <v>2.0946969696969697</v>
      </c>
      <c r="F82" s="28">
        <f>AUG!I66</f>
        <v>115</v>
      </c>
      <c r="G82" s="28">
        <f>AUG!I67</f>
        <v>119</v>
      </c>
      <c r="H82" s="30">
        <f>AUG!I68</f>
        <v>1.0347826086956522</v>
      </c>
      <c r="J82" s="28">
        <f>AUG!I71</f>
        <v>105</v>
      </c>
      <c r="K82" s="28">
        <f>AUG!I72</f>
        <v>380</v>
      </c>
      <c r="L82" s="30">
        <f>AUG!I73</f>
        <v>3.619047619047619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SEP!I61</f>
        <v>272</v>
      </c>
      <c r="C83" s="28">
        <f>SEP!I62</f>
        <v>569</v>
      </c>
      <c r="D83" s="30">
        <f>SEP!I63</f>
        <v>2.0919117647058822</v>
      </c>
      <c r="F83" s="28">
        <f>SEP!I66</f>
        <v>117</v>
      </c>
      <c r="G83" s="28">
        <f>SEP!I67</f>
        <v>124</v>
      </c>
      <c r="H83" s="30">
        <f>SEP!I68</f>
        <v>1.0598290598290598</v>
      </c>
      <c r="J83" s="28">
        <f>SEP!I71</f>
        <v>106</v>
      </c>
      <c r="K83" s="28">
        <f>SEP!I72</f>
        <v>384</v>
      </c>
      <c r="L83" s="30">
        <f>SEP!I73</f>
        <v>3.6226415094339623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OCT!I61</f>
        <v>277</v>
      </c>
      <c r="C84" s="28">
        <f>OCT!I62</f>
        <v>571</v>
      </c>
      <c r="D84" s="30">
        <f>OCT!I63</f>
        <v>2.0613718411552346</v>
      </c>
      <c r="F84" s="28">
        <f>OCT!I66</f>
        <v>115</v>
      </c>
      <c r="G84" s="28">
        <f>OCT!I67</f>
        <v>119</v>
      </c>
      <c r="H84" s="30">
        <f>OCT!I68</f>
        <v>1.0347826086956522</v>
      </c>
      <c r="J84" s="28">
        <f>OCT!I71</f>
        <v>113</v>
      </c>
      <c r="K84" s="28">
        <f>OCT!I67</f>
        <v>119</v>
      </c>
      <c r="L84" s="30">
        <f>OCT!I73</f>
        <v>3.504424778761062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NOV!I61</f>
        <v>267</v>
      </c>
      <c r="C85" s="28">
        <f>NOV!I62</f>
        <v>542</v>
      </c>
      <c r="D85" s="30">
        <f>NOV!I63</f>
        <v>2.0299625468164795</v>
      </c>
      <c r="F85" s="28">
        <f>NOV!I66</f>
        <v>117</v>
      </c>
      <c r="G85" s="28">
        <f>NOV!I67</f>
        <v>121</v>
      </c>
      <c r="H85" s="30">
        <f>NOV!I63</f>
        <v>2.0299625468164795</v>
      </c>
      <c r="J85" s="28">
        <f>NOV!I71</f>
        <v>104</v>
      </c>
      <c r="K85" s="28">
        <f>NOV!I72</f>
        <v>365</v>
      </c>
      <c r="L85" s="30">
        <f>NOV!I73</f>
        <v>3.5096153846153846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DEC!I61</f>
        <v>255</v>
      </c>
      <c r="C86" s="28">
        <f>DEC!I62</f>
        <v>511</v>
      </c>
      <c r="D86" s="30">
        <f>DEC!I63</f>
        <v>2.003921568627451</v>
      </c>
      <c r="F86" s="28">
        <f>DEC!I66</f>
        <v>112</v>
      </c>
      <c r="G86" s="28">
        <f>DEC!I67</f>
        <v>116</v>
      </c>
      <c r="H86" s="30">
        <f>DEC!I63</f>
        <v>2.003921568627451</v>
      </c>
      <c r="J86" s="28">
        <f>DEC!I71</f>
        <v>92</v>
      </c>
      <c r="K86" s="28">
        <f>DEC!I72</f>
        <v>316</v>
      </c>
      <c r="L86" s="30">
        <f>DEC!I73</f>
        <v>3.4347826086956523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JAN!I61</f>
        <v>250</v>
      </c>
      <c r="C87" s="28">
        <f>JAN!I62</f>
        <v>501</v>
      </c>
      <c r="D87" s="30">
        <f>JAN!I63</f>
        <v>2.004</v>
      </c>
      <c r="F87" s="28">
        <f>JAN!I66</f>
        <v>111</v>
      </c>
      <c r="G87" s="28">
        <f>JAN!I67</f>
        <v>115</v>
      </c>
      <c r="H87" s="30">
        <f>JAN!I68</f>
        <v>1.0360360360360361</v>
      </c>
      <c r="J87" s="28">
        <f>JAN!I71</f>
        <v>94</v>
      </c>
      <c r="K87" s="28">
        <f>JAN!I72</f>
        <v>331</v>
      </c>
      <c r="L87" s="30">
        <f>JAN!I73</f>
        <v>3.521276595744681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FEB!I61</f>
        <v>257</v>
      </c>
      <c r="C88" s="28">
        <f>FEB!I62</f>
        <v>503</v>
      </c>
      <c r="D88" s="30">
        <f>FEB!I63</f>
        <v>1.9571984435797665</v>
      </c>
      <c r="F88" s="28">
        <f>FEB!I66</f>
        <v>111</v>
      </c>
      <c r="G88" s="28">
        <f>FEB!I67</f>
        <v>115</v>
      </c>
      <c r="H88" s="30">
        <f>FEB!I68</f>
        <v>1.0360360360360361</v>
      </c>
      <c r="J88" s="28">
        <f>FEB!I71</f>
        <v>92</v>
      </c>
      <c r="K88" s="28">
        <f>FEB!I72</f>
        <v>322</v>
      </c>
      <c r="L88" s="30">
        <f>FEB!I73</f>
        <v>3.5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MAR!I61</f>
        <v>251</v>
      </c>
      <c r="C89" s="28">
        <f>MAR!I62</f>
        <v>495</v>
      </c>
      <c r="D89" s="30">
        <f>MAR!I63</f>
        <v>1.9721115537848606</v>
      </c>
      <c r="F89" s="28">
        <f>MAR!I66</f>
        <v>113</v>
      </c>
      <c r="G89" s="28">
        <f>MAR!I67</f>
        <v>118</v>
      </c>
      <c r="H89" s="30">
        <f>MAR!I68</f>
        <v>1.0442477876106195</v>
      </c>
      <c r="J89" s="28">
        <f>MAR!I71</f>
        <v>95</v>
      </c>
      <c r="K89" s="28">
        <f>MAR!I72</f>
        <v>326</v>
      </c>
      <c r="L89" s="30">
        <f>MAR!I73</f>
        <v>3.431578947368421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APR!I61</f>
        <v>242</v>
      </c>
      <c r="C90" s="28">
        <f>APR!I62</f>
        <v>462</v>
      </c>
      <c r="D90" s="30">
        <f>APR!I63</f>
        <v>1.9090909090909092</v>
      </c>
      <c r="F90" s="28">
        <f>APR!I66</f>
        <v>113</v>
      </c>
      <c r="G90" s="28">
        <f>APR!I67</f>
        <v>118</v>
      </c>
      <c r="H90" s="30">
        <f>APR!I68</f>
        <v>1.0442477876106195</v>
      </c>
      <c r="J90" s="28">
        <f>APR!I71</f>
        <v>86</v>
      </c>
      <c r="K90" s="28">
        <f>APR!I72</f>
        <v>296</v>
      </c>
      <c r="L90" s="30">
        <f>APR!I73</f>
        <v>3.441860465116279</v>
      </c>
    </row>
    <row r="91" spans="1:12" ht="12.75">
      <c r="A91" s="24" t="s">
        <v>58</v>
      </c>
      <c r="B91" s="28">
        <f>MAY!I61</f>
        <v>236</v>
      </c>
      <c r="C91" s="28">
        <f>MAY!I62</f>
        <v>436</v>
      </c>
      <c r="D91" s="30">
        <f>MAY!I63</f>
        <v>1.847457627118644</v>
      </c>
      <c r="F91" s="28">
        <f>MAY!I66</f>
        <v>113</v>
      </c>
      <c r="G91" s="28">
        <f>MAY!I67</f>
        <v>118</v>
      </c>
      <c r="H91" s="30">
        <f>MAY!I68</f>
        <v>1.0442477876106195</v>
      </c>
      <c r="J91" s="28">
        <f>MAY!I71</f>
        <v>80</v>
      </c>
      <c r="K91" s="28">
        <f>MAY!I72</f>
        <v>274</v>
      </c>
      <c r="L91" s="30">
        <f>MAY!I73</f>
        <v>3.425</v>
      </c>
    </row>
    <row r="92" spans="1:12" ht="12.75">
      <c r="A92" s="24" t="s">
        <v>59</v>
      </c>
      <c r="B92" s="28">
        <f>JUN!I61</f>
        <v>0</v>
      </c>
      <c r="C92" s="28">
        <f>JUN!I62</f>
        <v>0</v>
      </c>
      <c r="D92" s="30" t="e">
        <f>JUN!I63</f>
        <v>#DIV/0!</v>
      </c>
      <c r="F92" s="28">
        <f>JUN!I66</f>
        <v>0</v>
      </c>
      <c r="G92" s="28">
        <f>JUN!I67</f>
        <v>0</v>
      </c>
      <c r="H92" s="30" t="e">
        <f>JUN!I68</f>
        <v>#DIV/0!</v>
      </c>
      <c r="J92" s="28">
        <f>JUN!I71</f>
        <v>0</v>
      </c>
      <c r="K92" s="28">
        <f>JUN!I72</f>
        <v>0</v>
      </c>
      <c r="L92" s="30" t="e">
        <f>JUN!I73</f>
        <v>#DIV/0!</v>
      </c>
    </row>
    <row r="93" spans="1:12" ht="12.75">
      <c r="A93" s="29" t="s">
        <v>47</v>
      </c>
      <c r="B93" s="20">
        <f>SUM(B81:B92)/COUNTIF(B81:B92,"&lt;&gt;0")</f>
        <v>258.09090909090907</v>
      </c>
      <c r="C93" s="20">
        <f>SUM(C81:C92)/COUNTIF(C81:C92,"&lt;&gt;0")</f>
        <v>519</v>
      </c>
      <c r="D93" s="30">
        <f>C93/B93</f>
        <v>2.0109193377949985</v>
      </c>
      <c r="F93" s="20">
        <f>SUM(F81:F92)/COUNTIF(F81:F92,"&lt;&gt;0")</f>
        <v>113.81818181818181</v>
      </c>
      <c r="G93" s="20">
        <f>SUM(G81:G92)/COUNTIF(G81:G92,"&lt;&gt;0")</f>
        <v>118.45454545454545</v>
      </c>
      <c r="H93" s="30">
        <f>G93/F93</f>
        <v>1.0407348242811503</v>
      </c>
      <c r="J93" s="20">
        <f>SUM(J81:J92)/COUNTIF(J81:J92,"&lt;&gt;0")</f>
        <v>97.72727272727273</v>
      </c>
      <c r="K93" s="20">
        <f>SUM(K81:K92)/COUNTIF(K81:K92,"&lt;&gt;0")</f>
        <v>318.09090909090907</v>
      </c>
      <c r="L93" s="30">
        <f>K93/J93</f>
        <v>3.254883720930232</v>
      </c>
    </row>
    <row r="97" spans="2:12" ht="12.75">
      <c r="B97" s="47" t="s">
        <v>62</v>
      </c>
      <c r="C97" s="48"/>
      <c r="D97" s="49"/>
      <c r="F97" s="47" t="s">
        <v>2</v>
      </c>
      <c r="G97" s="48"/>
      <c r="H97" s="49"/>
      <c r="J97" s="50"/>
      <c r="K97" s="50"/>
      <c r="L97" s="50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5"/>
      <c r="K98" s="45"/>
      <c r="L98" s="45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5"/>
      <c r="K99" s="45"/>
      <c r="L99" s="45"/>
      <c r="Q99" s="19"/>
    </row>
    <row r="100" spans="1:17" ht="12.75">
      <c r="A100" s="24" t="s">
        <v>48</v>
      </c>
      <c r="B100" s="28">
        <f>JUL!I76</f>
        <v>5</v>
      </c>
      <c r="C100" s="28">
        <f>JUL!I77</f>
        <v>18</v>
      </c>
      <c r="D100" s="30">
        <f>JUL!I78</f>
        <v>3.6</v>
      </c>
      <c r="F100" s="28">
        <f>JUL!I81</f>
        <v>40</v>
      </c>
      <c r="G100" s="28">
        <f>JUL!I82</f>
        <v>42</v>
      </c>
      <c r="H100" s="30">
        <f>JUL!I83</f>
        <v>1.05</v>
      </c>
      <c r="J100" s="33"/>
      <c r="K100" s="33"/>
      <c r="L100" s="34"/>
      <c r="Q100" s="19"/>
    </row>
    <row r="101" spans="1:17" ht="12.75">
      <c r="A101" s="24" t="s">
        <v>49</v>
      </c>
      <c r="B101" s="28">
        <f>AUG!I76</f>
        <v>3</v>
      </c>
      <c r="C101" s="28">
        <f>AUG!I77</f>
        <v>11</v>
      </c>
      <c r="D101" s="30">
        <f>AUG!I78</f>
        <v>3.6666666666666665</v>
      </c>
      <c r="F101" s="28">
        <f>AUG!I81</f>
        <v>41</v>
      </c>
      <c r="G101" s="28">
        <f>AUG!I82</f>
        <v>43</v>
      </c>
      <c r="H101" s="30">
        <f>AUG!I83</f>
        <v>1.048780487804878</v>
      </c>
      <c r="J101" s="33"/>
      <c r="K101" s="33"/>
      <c r="L101" s="34"/>
      <c r="Q101" s="19"/>
    </row>
    <row r="102" spans="1:17" ht="12.75">
      <c r="A102" s="24" t="s">
        <v>50</v>
      </c>
      <c r="B102" s="28">
        <f>SEP!I76</f>
        <v>4</v>
      </c>
      <c r="C102" s="28">
        <f>SEP!I77</f>
        <v>14</v>
      </c>
      <c r="D102" s="30">
        <f>SEP!I78</f>
        <v>3.5</v>
      </c>
      <c r="F102" s="28">
        <f>SEP!I81</f>
        <v>45</v>
      </c>
      <c r="G102" s="28">
        <f>SEP!I82</f>
        <v>47</v>
      </c>
      <c r="H102" s="30">
        <f>SEP!I83</f>
        <v>1.0444444444444445</v>
      </c>
      <c r="J102" s="33"/>
      <c r="K102" s="33"/>
      <c r="L102" s="34"/>
      <c r="Q102" s="19"/>
    </row>
    <row r="103" spans="1:17" ht="12.75">
      <c r="A103" s="24" t="s">
        <v>51</v>
      </c>
      <c r="B103" s="28">
        <f>OCT!I76</f>
        <v>2</v>
      </c>
      <c r="C103" s="28">
        <f>OCT!I77</f>
        <v>7</v>
      </c>
      <c r="D103" s="30">
        <f>OCT!I78</f>
        <v>3.5</v>
      </c>
      <c r="F103" s="28">
        <f>OCT!I81</f>
        <v>47</v>
      </c>
      <c r="G103" s="28">
        <f>OCT!I82</f>
        <v>49</v>
      </c>
      <c r="H103" s="30">
        <f>OCT!I83</f>
        <v>1.0425531914893618</v>
      </c>
      <c r="J103" s="33"/>
      <c r="K103" s="33"/>
      <c r="L103" s="34"/>
      <c r="Q103" s="19"/>
    </row>
    <row r="104" spans="1:17" ht="12.75">
      <c r="A104" s="24" t="s">
        <v>52</v>
      </c>
      <c r="B104" s="28">
        <f>NOV!I76</f>
        <v>3</v>
      </c>
      <c r="C104" s="28">
        <f>NOV!I77</f>
        <v>11</v>
      </c>
      <c r="D104" s="30">
        <f>NOV!I78</f>
        <v>3.6666666666666665</v>
      </c>
      <c r="F104" s="28">
        <f>NOV!I81</f>
        <v>43</v>
      </c>
      <c r="G104" s="28">
        <f>NOV!I82</f>
        <v>45</v>
      </c>
      <c r="H104" s="30">
        <f>NOV!I83</f>
        <v>1.0465116279069768</v>
      </c>
      <c r="J104" s="33"/>
      <c r="K104" s="33"/>
      <c r="L104" s="34"/>
      <c r="Q104" s="19"/>
    </row>
    <row r="105" spans="1:17" ht="12.75">
      <c r="A105" s="24" t="s">
        <v>53</v>
      </c>
      <c r="B105" s="28">
        <f>DEC!I76</f>
        <v>8</v>
      </c>
      <c r="C105" s="28">
        <f>DEC!I77</f>
        <v>34</v>
      </c>
      <c r="D105" s="30">
        <f>DEC!I78</f>
        <v>4.25</v>
      </c>
      <c r="F105" s="28">
        <f>DEC!I81</f>
        <v>43</v>
      </c>
      <c r="G105" s="28">
        <f>DEC!I82</f>
        <v>45</v>
      </c>
      <c r="H105" s="30">
        <f>DEC!I83</f>
        <v>1.0465116279069768</v>
      </c>
      <c r="J105" s="33"/>
      <c r="K105" s="33"/>
      <c r="L105" s="34"/>
      <c r="Q105" s="19"/>
    </row>
    <row r="106" spans="1:17" ht="12.75">
      <c r="A106" s="24" t="s">
        <v>54</v>
      </c>
      <c r="B106" s="28">
        <f>JAN!I76</f>
        <v>2</v>
      </c>
      <c r="C106" s="28">
        <f>JAN!I77</f>
        <v>10</v>
      </c>
      <c r="D106" s="30">
        <f>JAN!I78</f>
        <v>5</v>
      </c>
      <c r="F106" s="28">
        <f>JAN!I81</f>
        <v>43</v>
      </c>
      <c r="G106" s="28">
        <f>JAN!I82</f>
        <v>45</v>
      </c>
      <c r="H106" s="30">
        <f>JAN!I83</f>
        <v>1.0465116279069768</v>
      </c>
      <c r="J106" s="33"/>
      <c r="K106" s="33"/>
      <c r="L106" s="34"/>
      <c r="Q106" s="19"/>
    </row>
    <row r="107" spans="1:17" ht="12.75">
      <c r="A107" s="24" t="s">
        <v>55</v>
      </c>
      <c r="B107" s="28">
        <f>FEB!I76</f>
        <v>3</v>
      </c>
      <c r="C107" s="28">
        <f>FEB!I77</f>
        <v>13</v>
      </c>
      <c r="D107" s="30">
        <f>FEB!I78</f>
        <v>4.333333333333333</v>
      </c>
      <c r="F107" s="28">
        <f>FEB!I81</f>
        <v>51</v>
      </c>
      <c r="G107" s="28">
        <f>FEB!I82</f>
        <v>53</v>
      </c>
      <c r="H107" s="30">
        <f>FEB!I83</f>
        <v>1.0392156862745099</v>
      </c>
      <c r="J107" s="33"/>
      <c r="K107" s="33"/>
      <c r="L107" s="34"/>
      <c r="Q107" s="19"/>
    </row>
    <row r="108" spans="1:17" ht="12.75">
      <c r="A108" s="24" t="s">
        <v>56</v>
      </c>
      <c r="B108" s="28">
        <f>MAR!I76</f>
        <v>2</v>
      </c>
      <c r="C108" s="28">
        <f>MAR!I77</f>
        <v>9</v>
      </c>
      <c r="D108" s="30">
        <f>MAR!I78</f>
        <v>4.5</v>
      </c>
      <c r="F108" s="28">
        <f>MAR!I81</f>
        <v>41</v>
      </c>
      <c r="G108" s="28">
        <f>MAR!I82</f>
        <v>42</v>
      </c>
      <c r="H108" s="30">
        <f>MAR!I83</f>
        <v>1.024390243902439</v>
      </c>
      <c r="J108" s="33"/>
      <c r="K108" s="33"/>
      <c r="L108" s="34"/>
      <c r="Q108" s="19"/>
    </row>
    <row r="109" spans="1:17" ht="12.75">
      <c r="A109" s="24" t="s">
        <v>57</v>
      </c>
      <c r="B109" s="28">
        <f>APR!I76</f>
        <v>1</v>
      </c>
      <c r="C109" s="28">
        <f>APR!I77</f>
        <v>5</v>
      </c>
      <c r="D109" s="30">
        <f>APR!I78</f>
        <v>5</v>
      </c>
      <c r="F109" s="28">
        <f>APR!I81</f>
        <v>42</v>
      </c>
      <c r="G109" s="28">
        <f>APR!I82</f>
        <v>43</v>
      </c>
      <c r="H109" s="30">
        <f>APR!I83</f>
        <v>1.0238095238095237</v>
      </c>
      <c r="J109" s="33"/>
      <c r="K109" s="33"/>
      <c r="L109" s="34"/>
      <c r="Q109" s="19"/>
    </row>
    <row r="110" spans="1:17" ht="12.75">
      <c r="A110" s="24" t="s">
        <v>58</v>
      </c>
      <c r="B110" s="28">
        <f>MAY!I76</f>
        <v>0</v>
      </c>
      <c r="C110" s="28">
        <f>MAY!I77</f>
        <v>0</v>
      </c>
      <c r="D110" s="30" t="e">
        <f>MAY!I78</f>
        <v>#DIV/0!</v>
      </c>
      <c r="F110" s="28">
        <f>MAY!I81</f>
        <v>43</v>
      </c>
      <c r="G110" s="28">
        <f>MAY!I82</f>
        <v>44</v>
      </c>
      <c r="H110" s="30">
        <f>MAY!I83</f>
        <v>1.0232558139534884</v>
      </c>
      <c r="J110" s="33"/>
      <c r="K110" s="33"/>
      <c r="L110" s="34"/>
      <c r="Q110" s="19"/>
    </row>
    <row r="111" spans="1:17" ht="12.75">
      <c r="A111" s="24" t="s">
        <v>59</v>
      </c>
      <c r="B111" s="28">
        <f>JUN!I76</f>
        <v>0</v>
      </c>
      <c r="C111" s="28">
        <f>JUN!I77</f>
        <v>0</v>
      </c>
      <c r="D111" s="30" t="e">
        <f>JUN!I78</f>
        <v>#DIV/0!</v>
      </c>
      <c r="F111" s="28">
        <f>JUN!I81</f>
        <v>0</v>
      </c>
      <c r="G111" s="28">
        <f>JUN!I82</f>
        <v>0</v>
      </c>
      <c r="H111" s="30" t="e">
        <f>JUN!I83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3.3</v>
      </c>
      <c r="C112" s="20">
        <f>SUM(C100:C111)/COUNTIF(C100:C111,"&lt;&gt;0")</f>
        <v>13.2</v>
      </c>
      <c r="D112" s="30">
        <f>C112/B112</f>
        <v>4</v>
      </c>
      <c r="F112" s="20">
        <f>SUM(F100:F111)/COUNTIF(F100:F111,"&lt;&gt;0")</f>
        <v>43.54545454545455</v>
      </c>
      <c r="G112" s="20">
        <f>SUM(G100:G111)/COUNTIF(G100:G111,"&lt;&gt;0")</f>
        <v>45.27272727272727</v>
      </c>
      <c r="H112" s="30">
        <f>G112/F112</f>
        <v>1.0396659707724425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8"/>
      <c r="D118" s="48"/>
      <c r="E118" s="48"/>
      <c r="F118" s="49"/>
      <c r="H118" s="47" t="s">
        <v>34</v>
      </c>
      <c r="I118" s="48"/>
      <c r="J118" s="48"/>
      <c r="K118" s="48"/>
      <c r="L118" s="49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JUL!C119</f>
        <v>478131</v>
      </c>
      <c r="C122" s="28">
        <f>JUL!E119</f>
        <v>941</v>
      </c>
      <c r="D122" s="30">
        <f>JUL!F119</f>
        <v>508.1094580233794</v>
      </c>
      <c r="E122" s="28">
        <f>JUL!G119</f>
        <v>2104</v>
      </c>
      <c r="F122" s="30">
        <f>JUL!H119</f>
        <v>227.2485741444867</v>
      </c>
      <c r="H122" s="28">
        <f>JUL!C120</f>
        <v>133774</v>
      </c>
      <c r="I122" s="28">
        <f>JUL!E120</f>
        <v>268</v>
      </c>
      <c r="J122" s="30">
        <f>JUL!F120</f>
        <v>499.15671641791045</v>
      </c>
      <c r="K122" s="28">
        <f>JUL!G120</f>
        <v>566</v>
      </c>
      <c r="L122" s="30">
        <f>JUL!H120</f>
        <v>236.34982332155477</v>
      </c>
    </row>
    <row r="123" spans="1:12" ht="12.75">
      <c r="A123" s="24" t="s">
        <v>49</v>
      </c>
      <c r="B123" s="28">
        <f>AUG!C119</f>
        <v>483300</v>
      </c>
      <c r="C123" s="28">
        <f>AUG!E119</f>
        <v>956</v>
      </c>
      <c r="D123" s="30">
        <f>AUG!F119</f>
        <v>505.5439330543933</v>
      </c>
      <c r="E123" s="28">
        <f>AUG!G119</f>
        <v>2121</v>
      </c>
      <c r="F123" s="30">
        <f>AUG!H119</f>
        <v>227.86421499292786</v>
      </c>
      <c r="H123" s="28">
        <f>AUG!C120</f>
        <v>131275</v>
      </c>
      <c r="I123" s="28">
        <f>AUG!E120</f>
        <v>264</v>
      </c>
      <c r="J123" s="30">
        <f>AUG!F120</f>
        <v>497.2537878787879</v>
      </c>
      <c r="K123" s="28">
        <f>AUG!G120</f>
        <v>553</v>
      </c>
      <c r="L123" s="30">
        <f>AUG!H120</f>
        <v>237.3869801084991</v>
      </c>
    </row>
    <row r="124" spans="1:12" ht="12.75">
      <c r="A124" s="24" t="s">
        <v>50</v>
      </c>
      <c r="B124" s="28">
        <f>SEP!C119</f>
        <v>479713</v>
      </c>
      <c r="C124" s="28">
        <f>SEP!E119</f>
        <v>945</v>
      </c>
      <c r="D124" s="30">
        <f>SEP!F119</f>
        <v>507.63280423280423</v>
      </c>
      <c r="E124" s="28">
        <f>SEP!G119</f>
        <v>2091</v>
      </c>
      <c r="F124" s="30">
        <f>SEP!H119</f>
        <v>229.41798182687708</v>
      </c>
      <c r="H124" s="28">
        <f>SEP!C120</f>
        <v>135012</v>
      </c>
      <c r="I124" s="28">
        <f>SEP!E120</f>
        <v>272</v>
      </c>
      <c r="J124" s="30">
        <f>SEP!F120</f>
        <v>496.36764705882354</v>
      </c>
      <c r="K124" s="28">
        <f>SEP!G120</f>
        <v>569</v>
      </c>
      <c r="L124" s="30">
        <f>SEP!H120</f>
        <v>237.27943760984184</v>
      </c>
    </row>
    <row r="125" spans="1:12" ht="12.75">
      <c r="A125" s="24" t="s">
        <v>51</v>
      </c>
      <c r="B125" s="28">
        <f>OCT!C119</f>
        <v>494672</v>
      </c>
      <c r="C125" s="28">
        <f>OCT!E119</f>
        <v>935</v>
      </c>
      <c r="D125" s="30">
        <f>OCT!F119</f>
        <v>529.0609625668449</v>
      </c>
      <c r="E125" s="28">
        <f>OCT!G119</f>
        <v>2078</v>
      </c>
      <c r="F125" s="30">
        <f>OCT!H119</f>
        <v>238.05197305101058</v>
      </c>
      <c r="H125" s="28">
        <f>OCT!C120</f>
        <v>140031</v>
      </c>
      <c r="I125" s="28">
        <f>OCT!E120</f>
        <v>277</v>
      </c>
      <c r="J125" s="30">
        <f>OCT!F120</f>
        <v>505.52707581227435</v>
      </c>
      <c r="K125" s="28">
        <f>OCT!G120</f>
        <v>571</v>
      </c>
      <c r="L125" s="30">
        <f>OCT!H120</f>
        <v>245.23817863397548</v>
      </c>
    </row>
    <row r="126" spans="1:12" ht="12.75">
      <c r="A126" s="24" t="s">
        <v>52</v>
      </c>
      <c r="B126" s="28">
        <f>NOV!C119</f>
        <v>496258</v>
      </c>
      <c r="C126" s="28">
        <f>NOV!E119</f>
        <v>946</v>
      </c>
      <c r="D126" s="30">
        <f>NOV!F119</f>
        <v>524.5856236786469</v>
      </c>
      <c r="E126" s="28">
        <f>NOV!G119</f>
        <v>2121</v>
      </c>
      <c r="F126" s="30">
        <f>NOV!H119</f>
        <v>233.97359735973598</v>
      </c>
      <c r="H126" s="28">
        <f>NOV!C120</f>
        <v>133365</v>
      </c>
      <c r="I126" s="28">
        <f>NOV!E120</f>
        <v>267</v>
      </c>
      <c r="J126" s="30">
        <f>NOV!F120</f>
        <v>499.4943820224719</v>
      </c>
      <c r="K126" s="28">
        <f>NOV!G120</f>
        <v>542</v>
      </c>
      <c r="L126" s="30">
        <f>NOV!H120</f>
        <v>246.0608856088561</v>
      </c>
    </row>
    <row r="127" spans="1:12" ht="12.75">
      <c r="A127" s="24" t="s">
        <v>53</v>
      </c>
      <c r="B127" s="28">
        <f>DEC!C119</f>
        <v>489903</v>
      </c>
      <c r="C127" s="28">
        <f>DEC!E119</f>
        <v>938</v>
      </c>
      <c r="D127" s="30">
        <f>DEC!F119</f>
        <v>522.2846481876333</v>
      </c>
      <c r="E127" s="28">
        <f>DEC!G119</f>
        <v>2083</v>
      </c>
      <c r="F127" s="30">
        <f>DEC!H119</f>
        <v>235.19107057129142</v>
      </c>
      <c r="H127" s="28">
        <f>DEC!C119</f>
        <v>489903</v>
      </c>
      <c r="I127" s="28">
        <f>DEC!E119</f>
        <v>938</v>
      </c>
      <c r="J127" s="30">
        <f>DEC!F120</f>
        <v>484.55686274509804</v>
      </c>
      <c r="K127" s="28">
        <f>DEC!G120</f>
        <v>511</v>
      </c>
      <c r="L127" s="30">
        <f>DEC!H120</f>
        <v>241.80430528375734</v>
      </c>
    </row>
    <row r="128" spans="1:12" ht="12.75">
      <c r="A128" s="24" t="s">
        <v>54</v>
      </c>
      <c r="B128" s="28">
        <f>JAN!C119</f>
        <v>485249</v>
      </c>
      <c r="C128" s="28">
        <f>JAN!E119</f>
        <v>929</v>
      </c>
      <c r="D128" s="30">
        <f>JAN!F119</f>
        <v>522.3347685683531</v>
      </c>
      <c r="E128" s="28">
        <f>JAN!G119</f>
        <v>2091</v>
      </c>
      <c r="F128" s="30">
        <f>JAN!H119</f>
        <v>232.06551889048302</v>
      </c>
      <c r="H128" s="28">
        <f>JAN!C120</f>
        <v>120005</v>
      </c>
      <c r="I128" s="28">
        <f>JAN!E120</f>
        <v>250</v>
      </c>
      <c r="J128" s="30">
        <f>JAN!F120</f>
        <v>480.02</v>
      </c>
      <c r="K128" s="28">
        <f>JAN!G120</f>
        <v>501</v>
      </c>
      <c r="L128" s="30">
        <f>JAN!H120</f>
        <v>239.5309381237525</v>
      </c>
    </row>
    <row r="129" spans="1:12" ht="12.75">
      <c r="A129" s="24" t="s">
        <v>55</v>
      </c>
      <c r="B129" s="28">
        <f>FEB!C119</f>
        <v>485410</v>
      </c>
      <c r="C129" s="28">
        <f>FEB!E119</f>
        <v>934</v>
      </c>
      <c r="D129" s="30">
        <f>FEB!F119</f>
        <v>519.7109207708779</v>
      </c>
      <c r="E129" s="28">
        <f>FEB!G119</f>
        <v>2111</v>
      </c>
      <c r="F129" s="30">
        <f>FEB!H119</f>
        <v>229.94315490288963</v>
      </c>
      <c r="H129" s="28">
        <f>FEB!C120</f>
        <v>122167</v>
      </c>
      <c r="I129" s="28">
        <f>FEB!E120</f>
        <v>257</v>
      </c>
      <c r="J129" s="30">
        <f>FEB!F120</f>
        <v>475.3579766536965</v>
      </c>
      <c r="K129" s="28">
        <f>FEB!G120</f>
        <v>503</v>
      </c>
      <c r="L129" s="30">
        <f>FEB!H120</f>
        <v>242.87673956262427</v>
      </c>
    </row>
    <row r="130" spans="1:17" ht="12.75">
      <c r="A130" s="24" t="s">
        <v>56</v>
      </c>
      <c r="B130" s="28">
        <f>MAR!C1117</f>
        <v>0</v>
      </c>
      <c r="C130" s="28">
        <f>MAR!E119</f>
        <v>940</v>
      </c>
      <c r="D130" s="30">
        <f>MAR!F119</f>
        <v>522.6255319148936</v>
      </c>
      <c r="E130" s="28">
        <f>MAR!G119</f>
        <v>2123</v>
      </c>
      <c r="F130" s="30">
        <f>MAR!H119</f>
        <v>231.40273198304286</v>
      </c>
      <c r="H130" s="28">
        <f>MAR!C120</f>
        <v>120648</v>
      </c>
      <c r="I130" s="28">
        <f>MAR!E120</f>
        <v>251</v>
      </c>
      <c r="J130" s="30">
        <f>MAR!F120</f>
        <v>480.66932270916334</v>
      </c>
      <c r="K130" s="28">
        <f>MAR!G120</f>
        <v>495</v>
      </c>
      <c r="L130" s="30">
        <f>MAR!H120</f>
        <v>243.73333333333332</v>
      </c>
      <c r="Q130" s="19"/>
    </row>
    <row r="131" spans="1:17" ht="12.75">
      <c r="A131" s="24" t="s">
        <v>57</v>
      </c>
      <c r="B131" s="28">
        <f>APR!C119</f>
        <v>492134</v>
      </c>
      <c r="C131" s="28">
        <f>APR!E119</f>
        <v>951</v>
      </c>
      <c r="D131" s="30">
        <f>APR!F119</f>
        <v>517.4910620399579</v>
      </c>
      <c r="E131" s="28">
        <f>APR!G119</f>
        <v>2151</v>
      </c>
      <c r="F131" s="30">
        <f>APR!H119</f>
        <v>228.79311947931194</v>
      </c>
      <c r="H131" s="28">
        <f>APR!C120</f>
        <v>112476</v>
      </c>
      <c r="I131" s="28">
        <f>APR!E120</f>
        <v>242</v>
      </c>
      <c r="J131" s="30">
        <f>APR!F120</f>
        <v>464.77685950413223</v>
      </c>
      <c r="K131" s="28">
        <f>APR!G120</f>
        <v>462</v>
      </c>
      <c r="L131" s="30">
        <f>APR!H120</f>
        <v>243.45454545454547</v>
      </c>
      <c r="Q131" s="19"/>
    </row>
    <row r="132" spans="1:17" ht="12.75">
      <c r="A132" s="24" t="s">
        <v>58</v>
      </c>
      <c r="B132" s="28">
        <f>MAY!C119</f>
        <v>504862</v>
      </c>
      <c r="C132" s="28">
        <f>MAY!E119</f>
        <v>955</v>
      </c>
      <c r="D132" s="30">
        <f>MAY!F119</f>
        <v>528.6513089005235</v>
      </c>
      <c r="E132" s="28">
        <f>MAY!G119</f>
        <v>2163</v>
      </c>
      <c r="F132" s="30">
        <f>MAY!H119</f>
        <v>233.40822931114192</v>
      </c>
      <c r="H132" s="28">
        <f>MAY!C120</f>
        <v>106779</v>
      </c>
      <c r="I132" s="28">
        <f>MAY!E120</f>
        <v>236</v>
      </c>
      <c r="J132" s="30">
        <f>MAY!F120</f>
        <v>452.45338983050846</v>
      </c>
      <c r="K132" s="28">
        <f>MAY!G120</f>
        <v>436</v>
      </c>
      <c r="L132" s="30">
        <f>MAY!H120</f>
        <v>244.9059633027523</v>
      </c>
      <c r="Q132" s="19"/>
    </row>
    <row r="133" spans="1:17" ht="12.75">
      <c r="A133" s="24" t="s">
        <v>59</v>
      </c>
      <c r="B133" s="28">
        <f>JUN!C119</f>
        <v>0</v>
      </c>
      <c r="C133" s="28">
        <f>JUN!E119</f>
        <v>0</v>
      </c>
      <c r="D133" s="30" t="e">
        <f>JUN!F119</f>
        <v>#DIV/0!</v>
      </c>
      <c r="E133" s="28">
        <f>JUN!G119</f>
        <v>0</v>
      </c>
      <c r="F133" s="30" t="e">
        <f>JUN!H119</f>
        <v>#DIV/0!</v>
      </c>
      <c r="H133" s="28">
        <f>JUN!C120</f>
        <v>0</v>
      </c>
      <c r="I133" s="28">
        <f>JUN!E120</f>
        <v>0</v>
      </c>
      <c r="J133" s="30" t="e">
        <f>JUN!F120</f>
        <v>#DIV/0!</v>
      </c>
      <c r="K133" s="28">
        <f>JUN!G120</f>
        <v>0</v>
      </c>
      <c r="L133" s="30" t="e">
        <f>JUN!H120</f>
        <v>#DIV/0!</v>
      </c>
      <c r="Q133" s="19" t="s">
        <v>96</v>
      </c>
    </row>
    <row r="134" spans="1:17" ht="12.75">
      <c r="A134" s="29" t="s">
        <v>47</v>
      </c>
      <c r="B134" s="20">
        <f>SUM(B122:B133)/COUNTIF(B122:B133,"&lt;&gt;0")</f>
        <v>488963.2</v>
      </c>
      <c r="C134" s="20">
        <f>SUM(C122:C133)/COUNTIF(C122:C133,"&lt;&gt;0")</f>
        <v>942.7272727272727</v>
      </c>
      <c r="D134" s="30">
        <f>B134/C134</f>
        <v>518.668775313404</v>
      </c>
      <c r="E134" s="28">
        <f>SUM(E122:E133)/COUNTIF(E122:E133,"&lt;&gt;0")</f>
        <v>2112.4545454545455</v>
      </c>
      <c r="F134" s="30">
        <f>B134/E134</f>
        <v>231.46685028187804</v>
      </c>
      <c r="H134" s="20">
        <f>SUM(H122:H133)/COUNTIF(H122:H133,"&lt;&gt;0")</f>
        <v>158675.9090909091</v>
      </c>
      <c r="I134" s="20">
        <f>SUM(I122:I133)/COUNTIF(I122:I133,"&lt;&gt;0")</f>
        <v>320.1818181818182</v>
      </c>
      <c r="J134" s="30">
        <f>H134/I134</f>
        <v>495.58063600227143</v>
      </c>
      <c r="K134" s="28">
        <f>SUM(K122:K133)/COUNTIF(K122:K133,"&lt;&gt;0")</f>
        <v>519</v>
      </c>
      <c r="L134" s="30">
        <f>H134/K134</f>
        <v>305.7339288842179</v>
      </c>
      <c r="Q134" s="19"/>
    </row>
    <row r="135" spans="17:19" ht="12.75">
      <c r="Q135" s="18" t="s">
        <v>4</v>
      </c>
      <c r="S135" s="19" t="s">
        <v>81</v>
      </c>
    </row>
    <row r="136" spans="17:19" ht="12.75">
      <c r="Q136" s="18" t="s">
        <v>22</v>
      </c>
      <c r="S136" s="19" t="s">
        <v>82</v>
      </c>
    </row>
    <row r="137" spans="1:19" ht="12.75">
      <c r="A137" s="31" t="s">
        <v>73</v>
      </c>
      <c r="Q137" s="18" t="s">
        <v>34</v>
      </c>
      <c r="S137" s="19" t="s">
        <v>83</v>
      </c>
    </row>
    <row r="138" spans="17:19" ht="12.75">
      <c r="Q138" s="18" t="s">
        <v>23</v>
      </c>
      <c r="S138" s="19" t="s">
        <v>84</v>
      </c>
    </row>
    <row r="139" spans="17:19" ht="12.75"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86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JUL!J130</f>
        <v>133774</v>
      </c>
      <c r="D142" s="28">
        <f>JUL!J131</f>
        <v>25599</v>
      </c>
      <c r="E142" s="28">
        <f>JUL!J132</f>
        <v>91330</v>
      </c>
      <c r="F142" s="28">
        <f>JUL!J133</f>
        <v>4551</v>
      </c>
      <c r="G142" s="28">
        <f>JUL!J134</f>
        <v>12294</v>
      </c>
      <c r="H142" s="2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AUG!J130</f>
        <v>131275</v>
      </c>
      <c r="D143" s="28">
        <f>AUG!J131</f>
        <v>25546</v>
      </c>
      <c r="E143" s="28">
        <f>AUG!J132</f>
        <v>90742</v>
      </c>
      <c r="F143" s="28">
        <f>AUG!J133</f>
        <v>2417</v>
      </c>
      <c r="G143" s="28">
        <f>AUG!J134</f>
        <v>12570</v>
      </c>
      <c r="H143" s="2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SEP!J130</f>
        <v>135012</v>
      </c>
      <c r="D144" s="28">
        <f>SEP!J131</f>
        <v>26410</v>
      </c>
      <c r="E144" s="28">
        <f>SEP!J132</f>
        <v>91394</v>
      </c>
      <c r="F144" s="28">
        <f>SEP!J133</f>
        <v>3522</v>
      </c>
      <c r="G144" s="28">
        <f>SEP!J134</f>
        <v>13686</v>
      </c>
      <c r="H144" s="2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OCT!J130</f>
        <v>140031</v>
      </c>
      <c r="D145" s="28">
        <f>OCT!J131</f>
        <v>26199</v>
      </c>
      <c r="E145" s="28">
        <f>OCT!J132</f>
        <v>97089</v>
      </c>
      <c r="F145" s="28">
        <f>OCT!J133</f>
        <v>1809</v>
      </c>
      <c r="G145" s="28">
        <f>OCT!J134</f>
        <v>14934</v>
      </c>
      <c r="H145" s="2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NOV!J130</f>
        <v>133365</v>
      </c>
      <c r="D146" s="28">
        <f>NOV!J131</f>
        <v>27143</v>
      </c>
      <c r="E146" s="28">
        <f>NOV!J132</f>
        <v>89898</v>
      </c>
      <c r="F146" s="28">
        <f>NOV!J133</f>
        <v>2705</v>
      </c>
      <c r="G146" s="28">
        <f>NOV!J134</f>
        <v>13619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DEC!J130</f>
        <v>123562</v>
      </c>
      <c r="D147" s="28">
        <f>DEC!J131</f>
        <v>25835</v>
      </c>
      <c r="E147" s="28">
        <f>DEC!J132</f>
        <v>76831</v>
      </c>
      <c r="F147" s="28">
        <f>DEC!J133</f>
        <v>7364</v>
      </c>
      <c r="G147" s="28">
        <f>DEC!J134</f>
        <v>13532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JAN!J130</f>
        <v>120005</v>
      </c>
      <c r="D148" s="28">
        <f>JAN!J131</f>
        <v>25515</v>
      </c>
      <c r="E148" s="28">
        <f>JAN!J132</f>
        <v>78587</v>
      </c>
      <c r="F148" s="28">
        <f>JAN!J133</f>
        <v>2476</v>
      </c>
      <c r="G148" s="28">
        <f>JAN!J134</f>
        <v>13427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FEB!J130</f>
        <v>122167</v>
      </c>
      <c r="D149" s="28">
        <f>FEB!J131</f>
        <v>25592</v>
      </c>
      <c r="E149" s="28">
        <f>FEB!J132</f>
        <v>77303</v>
      </c>
      <c r="F149" s="28">
        <f>FEB!J133</f>
        <v>3253</v>
      </c>
      <c r="G149" s="28">
        <f>FEB!J134</f>
        <v>16019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MAR!J130</f>
        <v>120648</v>
      </c>
      <c r="D150" s="28">
        <f>MAR!J131</f>
        <v>26249</v>
      </c>
      <c r="E150" s="28">
        <f>MAR!J132</f>
        <v>79298</v>
      </c>
      <c r="F150" s="28">
        <f>MAR!J133</f>
        <v>2228</v>
      </c>
      <c r="G150" s="28">
        <f>MAR!J134</f>
        <v>12873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APR!J130</f>
        <v>112476</v>
      </c>
      <c r="D151" s="28">
        <f>APR!J131</f>
        <v>26311</v>
      </c>
      <c r="E151" s="28">
        <f>APR!J132</f>
        <v>71936</v>
      </c>
      <c r="F151" s="28">
        <f>APR!GJ33</f>
        <v>0</v>
      </c>
      <c r="G151" s="28">
        <f>APR!J134</f>
        <v>12992</v>
      </c>
      <c r="H151" s="28"/>
    </row>
    <row r="152" spans="1:8" ht="12.75">
      <c r="A152" s="24" t="s">
        <v>58</v>
      </c>
      <c r="C152" s="28">
        <f>MAY!J130</f>
        <v>106779</v>
      </c>
      <c r="D152" s="28">
        <f>MAY!J131</f>
        <v>26245</v>
      </c>
      <c r="E152" s="28">
        <f>MAY!J132</f>
        <v>67232</v>
      </c>
      <c r="F152" s="28">
        <f>MAY!J133</f>
        <v>0</v>
      </c>
      <c r="G152" s="28">
        <f>MAY!J134</f>
        <v>13302</v>
      </c>
      <c r="H152" s="28"/>
    </row>
    <row r="153" spans="1:8" ht="12.75">
      <c r="A153" s="24" t="s">
        <v>59</v>
      </c>
      <c r="C153" s="28">
        <f>JUN!J130</f>
        <v>0</v>
      </c>
      <c r="D153" s="28">
        <f>JUN!J131</f>
        <v>0</v>
      </c>
      <c r="E153" s="28">
        <f>JUN!J132</f>
        <v>0</v>
      </c>
      <c r="F153" s="28">
        <f>JUN!J133</f>
        <v>0</v>
      </c>
      <c r="G153" s="28">
        <f>JUN!J134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125372.18181818182</v>
      </c>
      <c r="D154" s="33">
        <f>SUM(D142:D153)/COUNTIF(D142:D153,"&lt;&gt;0")</f>
        <v>26058.545454545456</v>
      </c>
      <c r="E154" s="33">
        <f>SUM(E142:E153)/COUNTIF(E142:E153,"&lt;&gt;0")</f>
        <v>82876.36363636363</v>
      </c>
      <c r="F154" s="33">
        <f>SUM(F142:F153)/COUNTIF(F142:F153,"&lt;&gt;0")</f>
        <v>3369.4444444444443</v>
      </c>
      <c r="G154" s="33">
        <f>SUM(G142:G153)/COUNTIF(G142:G153,"&lt;&gt;0")</f>
        <v>13568</v>
      </c>
      <c r="H154" s="33"/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JUL!B10</f>
        <v>32</v>
      </c>
      <c r="C5" s="20">
        <f>JUL!C10</f>
        <v>0</v>
      </c>
      <c r="D5" s="20">
        <f>JUL!D10</f>
        <v>7</v>
      </c>
      <c r="E5" s="20">
        <f>JUL!E10</f>
        <v>17</v>
      </c>
      <c r="F5" s="20">
        <f>JUL!F10</f>
        <v>2</v>
      </c>
      <c r="G5" s="20">
        <f>JUL!G10</f>
        <v>261</v>
      </c>
      <c r="H5" s="20">
        <f aca="true" t="shared" si="0" ref="H5:H16">SUM(B5:G5)</f>
        <v>319</v>
      </c>
    </row>
    <row r="6" spans="1:8" ht="12.75">
      <c r="A6" s="24" t="s">
        <v>49</v>
      </c>
      <c r="B6" s="20">
        <f>AUG!B10</f>
        <v>32</v>
      </c>
      <c r="C6" s="20">
        <f>AUG!C10</f>
        <v>0</v>
      </c>
      <c r="D6" s="20">
        <f>AUG!D10</f>
        <v>6</v>
      </c>
      <c r="E6" s="20">
        <f>AUG!E10</f>
        <v>16</v>
      </c>
      <c r="F6" s="20">
        <f>AUG!F10</f>
        <v>2</v>
      </c>
      <c r="G6" s="20">
        <f>AUG!G10</f>
        <v>284</v>
      </c>
      <c r="H6" s="20">
        <f t="shared" si="0"/>
        <v>340</v>
      </c>
    </row>
    <row r="7" spans="1:8" ht="12.75">
      <c r="A7" s="24" t="s">
        <v>50</v>
      </c>
      <c r="B7" s="20">
        <f>SEP!B10</f>
        <v>33</v>
      </c>
      <c r="C7" s="20">
        <f>SEP!C10</f>
        <v>0</v>
      </c>
      <c r="D7" s="20">
        <f>SEP!D10</f>
        <v>7</v>
      </c>
      <c r="E7" s="20">
        <f>SEP!E10</f>
        <v>18</v>
      </c>
      <c r="F7" s="20">
        <f>SEP!F10</f>
        <v>2</v>
      </c>
      <c r="G7" s="20">
        <f>SEP!G10</f>
        <v>252</v>
      </c>
      <c r="H7" s="20">
        <f t="shared" si="0"/>
        <v>312</v>
      </c>
    </row>
    <row r="8" spans="1:8" ht="12.75">
      <c r="A8" s="24" t="s">
        <v>51</v>
      </c>
      <c r="B8" s="20">
        <f>OCT!B10</f>
        <v>30</v>
      </c>
      <c r="C8" s="20">
        <f>OCT!C10</f>
        <v>0</v>
      </c>
      <c r="D8" s="20">
        <f>OCT!D10</f>
        <v>7</v>
      </c>
      <c r="E8" s="20">
        <f>OCT!E10</f>
        <v>17</v>
      </c>
      <c r="F8" s="20">
        <f>OCT!F10</f>
        <v>2</v>
      </c>
      <c r="G8" s="20">
        <f>OCT!G10</f>
        <v>296</v>
      </c>
      <c r="H8" s="20">
        <f t="shared" si="0"/>
        <v>352</v>
      </c>
    </row>
    <row r="9" spans="1:8" ht="12.75">
      <c r="A9" s="24" t="s">
        <v>52</v>
      </c>
      <c r="B9" s="20">
        <f>NOV!B10</f>
        <v>30</v>
      </c>
      <c r="C9" s="20">
        <f>NOV!C10</f>
        <v>0</v>
      </c>
      <c r="D9" s="20">
        <f>NOV!D10</f>
        <v>5</v>
      </c>
      <c r="E9" s="20">
        <f>NOV!E10</f>
        <v>17</v>
      </c>
      <c r="F9" s="20">
        <f>NOV!F10</f>
        <v>1</v>
      </c>
      <c r="G9" s="20">
        <f>NOV!G10</f>
        <v>278</v>
      </c>
      <c r="H9" s="20">
        <f t="shared" si="0"/>
        <v>331</v>
      </c>
    </row>
    <row r="10" spans="1:8" ht="12.75">
      <c r="A10" s="24" t="s">
        <v>53</v>
      </c>
      <c r="B10" s="20">
        <f>DEC!B10</f>
        <v>35</v>
      </c>
      <c r="C10" s="20">
        <f>DEC!C10</f>
        <v>0</v>
      </c>
      <c r="D10" s="20">
        <f>DEC!D10</f>
        <v>10</v>
      </c>
      <c r="E10" s="20">
        <f>DEC!E10</f>
        <v>20</v>
      </c>
      <c r="F10" s="20">
        <f>DEC!F10</f>
        <v>1</v>
      </c>
      <c r="G10" s="20">
        <f>DEC!G10</f>
        <v>350</v>
      </c>
      <c r="H10" s="20">
        <f t="shared" si="0"/>
        <v>416</v>
      </c>
    </row>
    <row r="11" spans="1:8" ht="12.75">
      <c r="A11" s="24" t="s">
        <v>54</v>
      </c>
      <c r="B11" s="20">
        <f>JAN!B10</f>
        <v>36</v>
      </c>
      <c r="C11" s="20">
        <f>JAN!C10</f>
        <v>0</v>
      </c>
      <c r="D11" s="20">
        <f>JAN!D10</f>
        <v>9</v>
      </c>
      <c r="E11" s="20">
        <f>JAN!E10</f>
        <v>21</v>
      </c>
      <c r="F11" s="20">
        <f>JAN!F10</f>
        <v>1</v>
      </c>
      <c r="G11" s="20">
        <f>JAN!G10</f>
        <v>328</v>
      </c>
      <c r="H11" s="20">
        <f t="shared" si="0"/>
        <v>395</v>
      </c>
    </row>
    <row r="12" spans="1:8" ht="12.75">
      <c r="A12" s="24" t="s">
        <v>55</v>
      </c>
      <c r="B12" s="20">
        <f>FEB!B10</f>
        <v>32</v>
      </c>
      <c r="C12" s="20">
        <f>FEB!C10</f>
        <v>0</v>
      </c>
      <c r="D12" s="20">
        <f>FEB!D10</f>
        <v>9</v>
      </c>
      <c r="E12" s="20">
        <f>FEB!E10</f>
        <v>22</v>
      </c>
      <c r="F12" s="20">
        <f>FEB!F10</f>
        <v>1</v>
      </c>
      <c r="G12" s="20">
        <f>FEB!G10</f>
        <v>327</v>
      </c>
      <c r="H12" s="20">
        <f t="shared" si="0"/>
        <v>391</v>
      </c>
    </row>
    <row r="13" spans="1:8" ht="12.75">
      <c r="A13" s="24" t="s">
        <v>56</v>
      </c>
      <c r="B13" s="20">
        <f>MAR!B10</f>
        <v>34</v>
      </c>
      <c r="C13" s="20">
        <f>MAR!C10</f>
        <v>0</v>
      </c>
      <c r="D13" s="20">
        <f>MAR!D10</f>
        <v>9</v>
      </c>
      <c r="E13" s="20">
        <f>MAR!E10</f>
        <v>19</v>
      </c>
      <c r="F13" s="20">
        <f>MAR!F10</f>
        <v>1</v>
      </c>
      <c r="G13" s="20">
        <f>MAR!G10</f>
        <v>318</v>
      </c>
      <c r="H13" s="20">
        <f t="shared" si="0"/>
        <v>381</v>
      </c>
    </row>
    <row r="14" spans="1:8" ht="12.75">
      <c r="A14" s="24" t="s">
        <v>57</v>
      </c>
      <c r="B14" s="20">
        <f>APR!B10</f>
        <v>39</v>
      </c>
      <c r="C14" s="20">
        <f>APR!C10</f>
        <v>0</v>
      </c>
      <c r="D14" s="20">
        <f>APR!D10</f>
        <v>9</v>
      </c>
      <c r="E14" s="20">
        <f>APR!E10</f>
        <v>18</v>
      </c>
      <c r="F14" s="20">
        <f>APR!F10</f>
        <v>1</v>
      </c>
      <c r="G14" s="20">
        <f>APR!G10</f>
        <v>296</v>
      </c>
      <c r="H14" s="20">
        <f t="shared" si="0"/>
        <v>363</v>
      </c>
    </row>
    <row r="15" spans="1:8" ht="12.75">
      <c r="A15" s="24" t="s">
        <v>58</v>
      </c>
      <c r="B15" s="20">
        <f>MAY!B10</f>
        <v>34</v>
      </c>
      <c r="C15" s="20">
        <f>MAY!C10</f>
        <v>0</v>
      </c>
      <c r="D15" s="20">
        <f>MAY!D10</f>
        <v>8</v>
      </c>
      <c r="E15" s="20">
        <f>MAY!E10</f>
        <v>18</v>
      </c>
      <c r="F15" s="20">
        <f>MAY!F10</f>
        <v>3</v>
      </c>
      <c r="G15" s="20">
        <f>MAY!G10</f>
        <v>291</v>
      </c>
      <c r="H15" s="20">
        <f t="shared" si="0"/>
        <v>354</v>
      </c>
    </row>
    <row r="16" spans="1:8" ht="12.75">
      <c r="A16" s="24" t="s">
        <v>59</v>
      </c>
      <c r="B16" s="20">
        <f>JUN!B10</f>
        <v>0</v>
      </c>
      <c r="C16" s="20">
        <f>JUN!C10</f>
        <v>0</v>
      </c>
      <c r="D16" s="20">
        <f>JUN!D10</f>
        <v>0</v>
      </c>
      <c r="E16" s="20">
        <f>JUN!E10</f>
        <v>0</v>
      </c>
      <c r="F16" s="20">
        <f>JUN!F10</f>
        <v>0</v>
      </c>
      <c r="G16" s="20">
        <f>JUN!G10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33.36363636363637</v>
      </c>
      <c r="C17" s="20" t="e">
        <f t="shared" si="1"/>
        <v>#DIV/0!</v>
      </c>
      <c r="D17" s="20">
        <f t="shared" si="1"/>
        <v>7.818181818181818</v>
      </c>
      <c r="E17" s="20">
        <f t="shared" si="1"/>
        <v>18.454545454545453</v>
      </c>
      <c r="F17" s="20">
        <f t="shared" si="1"/>
        <v>1.5454545454545454</v>
      </c>
      <c r="G17" s="20">
        <f t="shared" si="1"/>
        <v>298.27272727272725</v>
      </c>
      <c r="H17" s="20">
        <f t="shared" si="1"/>
        <v>359.45454545454544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JUL!B21</f>
        <v>10</v>
      </c>
      <c r="C21" s="23">
        <f>JUL!C21</f>
        <v>0</v>
      </c>
      <c r="D21" s="23">
        <f>JUL!D21</f>
        <v>7</v>
      </c>
      <c r="E21" s="23">
        <f>JUL!E21</f>
        <v>17</v>
      </c>
      <c r="F21" s="23">
        <f>JUL!F21</f>
        <v>2</v>
      </c>
      <c r="G21" s="23">
        <f>JUL!G21</f>
        <v>112</v>
      </c>
      <c r="H21" s="20">
        <f aca="true" t="shared" si="2" ref="H21:H32">SUM(B21:G21)</f>
        <v>148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AUG!B21</f>
        <v>10</v>
      </c>
      <c r="C22" s="23">
        <f>AUG!C21</f>
        <v>0</v>
      </c>
      <c r="D22" s="23">
        <f>AUG!D21</f>
        <v>6</v>
      </c>
      <c r="E22" s="23">
        <f>AUG!E21</f>
        <v>16</v>
      </c>
      <c r="F22" s="23">
        <f>AUG!F21</f>
        <v>2</v>
      </c>
      <c r="G22" s="23">
        <f>AUG!G21</f>
        <v>121</v>
      </c>
      <c r="H22" s="20">
        <f t="shared" si="2"/>
        <v>155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SEP!B21</f>
        <v>10</v>
      </c>
      <c r="C23" s="23">
        <f>SEP!C21</f>
        <v>0</v>
      </c>
      <c r="D23" s="23">
        <f>SEP!D21</f>
        <v>7</v>
      </c>
      <c r="E23" s="23">
        <f>SEP!E21</f>
        <v>17</v>
      </c>
      <c r="F23" s="23">
        <f>SEP!F21</f>
        <v>2</v>
      </c>
      <c r="G23" s="23">
        <f>SEP!G21</f>
        <v>119</v>
      </c>
      <c r="H23" s="20">
        <f t="shared" si="2"/>
        <v>155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OCT!B21</f>
        <v>8</v>
      </c>
      <c r="C24" s="23">
        <f>OCT!C21</f>
        <v>0</v>
      </c>
      <c r="D24" s="23">
        <f>OCT!D21</f>
        <v>7</v>
      </c>
      <c r="E24" s="23">
        <f>OCT!E21</f>
        <v>16</v>
      </c>
      <c r="F24" s="23">
        <f>OCT!F21</f>
        <v>2</v>
      </c>
      <c r="G24" s="23">
        <f>OCT!G21</f>
        <v>124</v>
      </c>
      <c r="H24" s="20">
        <f t="shared" si="2"/>
        <v>157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NOV!B21</f>
        <v>8</v>
      </c>
      <c r="C25" s="20">
        <f>NOV!C21</f>
        <v>0</v>
      </c>
      <c r="D25" s="20">
        <f>NOV!D21</f>
        <v>5</v>
      </c>
      <c r="E25" s="20">
        <f>NOV!E21</f>
        <v>16</v>
      </c>
      <c r="F25" s="20">
        <f>NOV!F21</f>
        <v>1</v>
      </c>
      <c r="G25" s="20">
        <f>NOV!G21</f>
        <v>118</v>
      </c>
      <c r="H25" s="20">
        <f t="shared" si="2"/>
        <v>148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DEC!B21</f>
        <v>9</v>
      </c>
      <c r="C26" s="20">
        <f>DEC!C21</f>
        <v>0</v>
      </c>
      <c r="D26" s="20">
        <f>DEC!D21</f>
        <v>10</v>
      </c>
      <c r="E26" s="20">
        <f>DEC!E21</f>
        <v>19</v>
      </c>
      <c r="F26" s="20">
        <f>DEC!F21</f>
        <v>1</v>
      </c>
      <c r="G26" s="20">
        <f>DEC!G21</f>
        <v>147</v>
      </c>
      <c r="H26" s="20">
        <f t="shared" si="2"/>
        <v>186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JAN!B21</f>
        <v>10</v>
      </c>
      <c r="C27" s="20">
        <f>JAN!C21</f>
        <v>0</v>
      </c>
      <c r="D27" s="20">
        <f>JAN!D21</f>
        <v>9</v>
      </c>
      <c r="E27" s="20">
        <f>JAN!E21</f>
        <v>20</v>
      </c>
      <c r="F27" s="20">
        <f>JAN!F21</f>
        <v>1</v>
      </c>
      <c r="G27" s="20">
        <f>JAN!G21</f>
        <v>140</v>
      </c>
      <c r="H27" s="20">
        <f t="shared" si="2"/>
        <v>180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FEB!B21</f>
        <v>9</v>
      </c>
      <c r="C28" s="20">
        <f>FEB!C21</f>
        <v>0</v>
      </c>
      <c r="D28" s="20">
        <f>FEB!D21</f>
        <v>9</v>
      </c>
      <c r="E28" s="20">
        <f>FEB!E21</f>
        <v>21</v>
      </c>
      <c r="F28" s="20">
        <f>FEB!F21</f>
        <v>1</v>
      </c>
      <c r="G28" s="20">
        <f>FEB!G21</f>
        <v>135</v>
      </c>
      <c r="H28" s="20">
        <f t="shared" si="2"/>
        <v>175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MAR!B21</f>
        <v>10</v>
      </c>
      <c r="C29" s="20">
        <f>MAR!C21</f>
        <v>0</v>
      </c>
      <c r="D29" s="20">
        <f>MAR!D21</f>
        <v>9</v>
      </c>
      <c r="E29" s="20">
        <f>MAR!E21</f>
        <v>19</v>
      </c>
      <c r="F29" s="20">
        <f>MAR!F21</f>
        <v>1</v>
      </c>
      <c r="G29" s="20">
        <f>MAR!G21</f>
        <v>135</v>
      </c>
      <c r="H29" s="20">
        <f t="shared" si="2"/>
        <v>174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APR!B21</f>
        <v>11</v>
      </c>
      <c r="C30" s="20">
        <f>APR!C21</f>
        <v>0</v>
      </c>
      <c r="D30" s="20">
        <f>APR!D21</f>
        <v>9</v>
      </c>
      <c r="E30" s="20">
        <f>APR!E21</f>
        <v>18</v>
      </c>
      <c r="F30" s="20">
        <f>APR!F21</f>
        <v>1</v>
      </c>
      <c r="G30" s="20">
        <f>APR!G21</f>
        <v>130</v>
      </c>
      <c r="H30" s="20">
        <f t="shared" si="2"/>
        <v>169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MAY!B21</f>
        <v>10</v>
      </c>
      <c r="C31" s="20">
        <f>MAY!C21</f>
        <v>0</v>
      </c>
      <c r="D31" s="20">
        <f>MAY!D21</f>
        <v>8</v>
      </c>
      <c r="E31" s="20">
        <f>MAY!E21</f>
        <v>18</v>
      </c>
      <c r="F31" s="20">
        <f>MAY!F21</f>
        <v>2</v>
      </c>
      <c r="G31" s="20">
        <f>MAY!G21</f>
        <v>127</v>
      </c>
      <c r="H31" s="20">
        <f t="shared" si="2"/>
        <v>165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JUN!B21</f>
        <v>0</v>
      </c>
      <c r="C32" s="20">
        <f>JUN!C21</f>
        <v>0</v>
      </c>
      <c r="D32" s="20">
        <f>JUN!D21</f>
        <v>0</v>
      </c>
      <c r="E32" s="20">
        <f>JUN!E21</f>
        <v>0</v>
      </c>
      <c r="F32" s="20">
        <f>JUN!F21</f>
        <v>0</v>
      </c>
      <c r="G32" s="20">
        <f>JUN!G21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9.545454545454545</v>
      </c>
      <c r="C33" s="20" t="e">
        <f t="shared" si="3"/>
        <v>#DIV/0!</v>
      </c>
      <c r="D33" s="20">
        <f t="shared" si="3"/>
        <v>7.818181818181818</v>
      </c>
      <c r="E33" s="20">
        <f t="shared" si="3"/>
        <v>17.90909090909091</v>
      </c>
      <c r="F33" s="20">
        <f t="shared" si="3"/>
        <v>1.4545454545454546</v>
      </c>
      <c r="G33" s="20">
        <f t="shared" si="3"/>
        <v>128</v>
      </c>
      <c r="H33" s="20">
        <f t="shared" si="3"/>
        <v>164.72727272727272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JUL!B32</f>
        <v>7198</v>
      </c>
      <c r="C37" s="20">
        <f>JUL!C32</f>
        <v>0</v>
      </c>
      <c r="D37" s="20">
        <f>JUL!D32</f>
        <v>2140</v>
      </c>
      <c r="E37" s="20">
        <f>JUL!E32</f>
        <v>3588</v>
      </c>
      <c r="F37" s="20">
        <f>JUL!F32</f>
        <v>586</v>
      </c>
      <c r="G37" s="20">
        <f>JUL!G32</f>
        <v>51778</v>
      </c>
      <c r="H37" s="20">
        <f aca="true" t="shared" si="4" ref="H37:H48">SUM(B37:G37)</f>
        <v>65290</v>
      </c>
    </row>
    <row r="38" spans="1:8" ht="12.75">
      <c r="A38" s="24" t="s">
        <v>49</v>
      </c>
      <c r="B38" s="20">
        <f>AUG!B32</f>
        <v>7658</v>
      </c>
      <c r="C38" s="20">
        <f>AUG!C32</f>
        <v>0</v>
      </c>
      <c r="D38" s="20">
        <f>AUG!D32</f>
        <v>1797</v>
      </c>
      <c r="E38" s="20">
        <f>AUG!E32</f>
        <v>3337</v>
      </c>
      <c r="F38" s="20">
        <f>AUG!F32</f>
        <v>586</v>
      </c>
      <c r="G38" s="20">
        <f>AUG!G32</f>
        <v>53211</v>
      </c>
      <c r="H38" s="20">
        <f t="shared" si="4"/>
        <v>66589</v>
      </c>
    </row>
    <row r="39" spans="1:17" ht="12.75">
      <c r="A39" s="24" t="s">
        <v>50</v>
      </c>
      <c r="B39" s="20">
        <f>SEP!B32</f>
        <v>8007</v>
      </c>
      <c r="C39" s="20">
        <f>SEP!C32</f>
        <v>0</v>
      </c>
      <c r="D39" s="20">
        <f>SEP!D32</f>
        <v>2129</v>
      </c>
      <c r="E39" s="20">
        <f>SEP!E32</f>
        <v>3691</v>
      </c>
      <c r="F39" s="20">
        <f>SEP!F32</f>
        <v>586</v>
      </c>
      <c r="G39" s="20">
        <f>SEP!G32</f>
        <v>53032</v>
      </c>
      <c r="H39" s="20">
        <f t="shared" si="4"/>
        <v>67445</v>
      </c>
      <c r="Q39" s="19"/>
    </row>
    <row r="40" spans="1:17" ht="12.75">
      <c r="A40" s="24" t="s">
        <v>51</v>
      </c>
      <c r="B40" s="20">
        <f>OCT!B32</f>
        <v>7175</v>
      </c>
      <c r="C40" s="20">
        <f>OCT!C32</f>
        <v>0</v>
      </c>
      <c r="D40" s="20">
        <f>OCT!D32</f>
        <v>2206</v>
      </c>
      <c r="E40" s="20">
        <f>OCT!E32</f>
        <v>3589</v>
      </c>
      <c r="F40" s="20">
        <f>OCT!F32</f>
        <v>608</v>
      </c>
      <c r="G40" s="20">
        <f>OCT!G32</f>
        <v>57399</v>
      </c>
      <c r="H40" s="20">
        <f t="shared" si="4"/>
        <v>70977</v>
      </c>
      <c r="Q40" s="19"/>
    </row>
    <row r="41" spans="1:17" ht="12.75">
      <c r="A41" s="24" t="s">
        <v>52</v>
      </c>
      <c r="B41" s="20">
        <f>NOV!B32</f>
        <v>7245</v>
      </c>
      <c r="C41" s="20">
        <f>NOV!C32</f>
        <v>0</v>
      </c>
      <c r="D41" s="20">
        <f>NOV!D32</f>
        <v>1559</v>
      </c>
      <c r="E41" s="20">
        <f>NOV!E32</f>
        <v>3586</v>
      </c>
      <c r="F41" s="20">
        <f>NOV!F32</f>
        <v>304</v>
      </c>
      <c r="G41" s="20">
        <f>NOV!G32</f>
        <v>56343</v>
      </c>
      <c r="H41" s="20">
        <f t="shared" si="4"/>
        <v>69037</v>
      </c>
      <c r="Q41" s="19"/>
    </row>
    <row r="42" spans="1:17" ht="12.75">
      <c r="A42" s="24" t="s">
        <v>53</v>
      </c>
      <c r="B42" s="20">
        <f>DEC!B32</f>
        <v>8794</v>
      </c>
      <c r="C42" s="20">
        <f>DEC!C32</f>
        <v>0</v>
      </c>
      <c r="D42" s="20">
        <f>DEC!D32</f>
        <v>3143</v>
      </c>
      <c r="E42" s="20">
        <f>DEC!E32</f>
        <v>4218</v>
      </c>
      <c r="F42" s="20">
        <f>DEC!F32</f>
        <v>304</v>
      </c>
      <c r="G42" s="20">
        <f>DEC!G32</f>
        <v>71496</v>
      </c>
      <c r="H42" s="20">
        <f t="shared" si="4"/>
        <v>87955</v>
      </c>
      <c r="Q42" s="19"/>
    </row>
    <row r="43" spans="1:17" ht="12.75">
      <c r="A43" s="24" t="s">
        <v>54</v>
      </c>
      <c r="B43" s="20">
        <f>JAN!B32</f>
        <v>9137</v>
      </c>
      <c r="C43" s="20">
        <f>JAN!C32</f>
        <v>0</v>
      </c>
      <c r="D43" s="20">
        <f>JAN!D32</f>
        <v>2892</v>
      </c>
      <c r="E43" s="20">
        <f>JAN!E32</f>
        <v>4399</v>
      </c>
      <c r="F43" s="20">
        <f>JAN!F32</f>
        <v>304</v>
      </c>
      <c r="G43" s="20">
        <f>JAN!G32</f>
        <v>66818</v>
      </c>
      <c r="H43" s="20">
        <f t="shared" si="4"/>
        <v>83550</v>
      </c>
      <c r="Q43" s="19"/>
    </row>
    <row r="44" spans="1:17" ht="12.75">
      <c r="A44" s="24" t="s">
        <v>55</v>
      </c>
      <c r="B44" s="20">
        <f>FEB!B32</f>
        <v>8298</v>
      </c>
      <c r="C44" s="20">
        <f>FEB!C32</f>
        <v>0</v>
      </c>
      <c r="D44" s="20">
        <f>FEB!D32</f>
        <v>2892</v>
      </c>
      <c r="E44" s="20">
        <f>FEB!E32</f>
        <v>4571</v>
      </c>
      <c r="F44" s="20">
        <f>FEB!F32</f>
        <v>304</v>
      </c>
      <c r="G44" s="20">
        <f>FEB!G32</f>
        <v>67508</v>
      </c>
      <c r="H44" s="20">
        <f t="shared" si="4"/>
        <v>83573</v>
      </c>
      <c r="Q44" s="19"/>
    </row>
    <row r="45" spans="1:17" ht="12.75">
      <c r="A45" s="24" t="s">
        <v>56</v>
      </c>
      <c r="B45" s="20">
        <f>MAR!B32</f>
        <v>8807</v>
      </c>
      <c r="C45" s="20">
        <f>MAR!C32</f>
        <v>0</v>
      </c>
      <c r="D45" s="20">
        <f>MAR!D32</f>
        <v>2892</v>
      </c>
      <c r="E45" s="20">
        <f>MAR!E32</f>
        <v>3975</v>
      </c>
      <c r="F45" s="20">
        <f>MAR!F32</f>
        <v>304</v>
      </c>
      <c r="G45" s="20">
        <f>MAR!G32</f>
        <v>66003</v>
      </c>
      <c r="H45" s="20">
        <f t="shared" si="4"/>
        <v>81981</v>
      </c>
      <c r="Q45" s="19"/>
    </row>
    <row r="46" spans="1:17" ht="12.75">
      <c r="A46" s="24" t="s">
        <v>57</v>
      </c>
      <c r="B46" s="20">
        <f>APR!B32</f>
        <v>9718</v>
      </c>
      <c r="C46" s="20">
        <f>APR!C32</f>
        <v>0</v>
      </c>
      <c r="D46" s="20">
        <f>APR!D32</f>
        <v>2892</v>
      </c>
      <c r="E46" s="20">
        <f>APR!E32</f>
        <v>3686</v>
      </c>
      <c r="F46" s="20">
        <f>APR!F32</f>
        <v>304</v>
      </c>
      <c r="G46" s="20">
        <f>APR!G32</f>
        <v>63032</v>
      </c>
      <c r="H46" s="20">
        <f t="shared" si="4"/>
        <v>79632</v>
      </c>
      <c r="Q46" s="19"/>
    </row>
    <row r="47" spans="1:17" ht="12.75">
      <c r="A47" s="24" t="s">
        <v>58</v>
      </c>
      <c r="B47" s="20">
        <f>MAY!B32</f>
        <v>8239</v>
      </c>
      <c r="C47" s="20">
        <f>MAY!C32</f>
        <v>0</v>
      </c>
      <c r="D47" s="20">
        <f>MAY!D32</f>
        <v>2588</v>
      </c>
      <c r="E47" s="20">
        <f>MAY!E32</f>
        <v>3783</v>
      </c>
      <c r="F47" s="20">
        <f>MAY!F32</f>
        <v>934</v>
      </c>
      <c r="G47" s="20">
        <f>MAY!G32</f>
        <v>59963</v>
      </c>
      <c r="H47" s="20">
        <f t="shared" si="4"/>
        <v>75507</v>
      </c>
      <c r="Q47" s="19"/>
    </row>
    <row r="48" spans="1:17" ht="12.75">
      <c r="A48" s="24" t="s">
        <v>59</v>
      </c>
      <c r="B48" s="20">
        <f>JUN!B32</f>
        <v>0</v>
      </c>
      <c r="C48" s="20">
        <f>JUN!C32</f>
        <v>0</v>
      </c>
      <c r="D48" s="20">
        <f>JUN!D32</f>
        <v>0</v>
      </c>
      <c r="E48" s="20">
        <f>JUN!E32</f>
        <v>0</v>
      </c>
      <c r="F48" s="20">
        <f>JUN!F32</f>
        <v>0</v>
      </c>
      <c r="G48" s="20">
        <f>JUN!G32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8206.90909090909</v>
      </c>
      <c r="C49" s="20" t="e">
        <f t="shared" si="5"/>
        <v>#DIV/0!</v>
      </c>
      <c r="D49" s="20">
        <f t="shared" si="5"/>
        <v>2466.3636363636365</v>
      </c>
      <c r="E49" s="20">
        <f t="shared" si="5"/>
        <v>3856.6363636363635</v>
      </c>
      <c r="F49" s="20">
        <f t="shared" si="5"/>
        <v>465.8181818181818</v>
      </c>
      <c r="G49" s="20">
        <f t="shared" si="5"/>
        <v>60598.454545454544</v>
      </c>
      <c r="H49" s="20">
        <f t="shared" si="5"/>
        <v>75594.18181818182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7" t="s">
        <v>19</v>
      </c>
      <c r="D55" s="48"/>
      <c r="E55" s="49"/>
      <c r="G55" s="47" t="s">
        <v>23</v>
      </c>
      <c r="H55" s="48"/>
      <c r="I55" s="49"/>
      <c r="K55" s="47" t="s">
        <v>24</v>
      </c>
      <c r="L55" s="48"/>
      <c r="M55" s="49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JUL!J42</f>
        <v>148</v>
      </c>
      <c r="D58" s="28">
        <f>JUL!J43</f>
        <v>319</v>
      </c>
      <c r="E58" s="30">
        <f>JUL!J44</f>
        <v>2.1554054054054053</v>
      </c>
      <c r="G58" s="28">
        <f>JUL!J47</f>
        <v>112</v>
      </c>
      <c r="H58" s="28">
        <f>JUL!J48</f>
        <v>261</v>
      </c>
      <c r="I58" s="30">
        <f>JUL!J49</f>
        <v>2.330357142857143</v>
      </c>
      <c r="K58" s="28">
        <f>JUL!J52</f>
        <v>36</v>
      </c>
      <c r="L58" s="28">
        <f>JUL!J53</f>
        <v>58</v>
      </c>
      <c r="M58" s="30">
        <f>JUL!J54</f>
        <v>1.6111111111111112</v>
      </c>
    </row>
    <row r="59" spans="1:13" ht="12.75">
      <c r="A59" s="24" t="s">
        <v>49</v>
      </c>
      <c r="C59" s="28">
        <f>AUG!J42</f>
        <v>155</v>
      </c>
      <c r="D59" s="28">
        <f>AUG!J43</f>
        <v>340</v>
      </c>
      <c r="E59" s="30">
        <f>AUG!J44</f>
        <v>2.193548387096774</v>
      </c>
      <c r="G59" s="28">
        <f>AUG!J47</f>
        <v>121</v>
      </c>
      <c r="H59" s="28">
        <f>AUG!J48</f>
        <v>284</v>
      </c>
      <c r="I59" s="30">
        <f>AUG!J49</f>
        <v>2.347107438016529</v>
      </c>
      <c r="K59" s="28">
        <f>AUG!J52</f>
        <v>34</v>
      </c>
      <c r="L59" s="28">
        <f>AUG!J53</f>
        <v>56</v>
      </c>
      <c r="M59" s="30">
        <f>AUG!J54</f>
        <v>1.6470588235294117</v>
      </c>
    </row>
    <row r="60" spans="1:13" ht="12.75">
      <c r="A60" s="24" t="s">
        <v>50</v>
      </c>
      <c r="C60" s="28">
        <f>SEP!J42</f>
        <v>155</v>
      </c>
      <c r="D60" s="28">
        <f>SEP!J43</f>
        <v>312</v>
      </c>
      <c r="E60" s="30">
        <f>SEP!J44</f>
        <v>2.0129032258064514</v>
      </c>
      <c r="G60" s="28">
        <f>SEP!J47</f>
        <v>119</v>
      </c>
      <c r="H60" s="28">
        <f>SEP!J48</f>
        <v>252</v>
      </c>
      <c r="I60" s="30">
        <f>SEP!J49</f>
        <v>2.1176470588235294</v>
      </c>
      <c r="K60" s="28">
        <f>SEP!J52</f>
        <v>36</v>
      </c>
      <c r="L60" s="28">
        <f>SEP!J53</f>
        <v>60</v>
      </c>
      <c r="M60" s="30">
        <f>SEP!J54</f>
        <v>1.6666666666666667</v>
      </c>
    </row>
    <row r="61" spans="1:13" ht="12.75">
      <c r="A61" s="24" t="s">
        <v>51</v>
      </c>
      <c r="C61" s="28">
        <f>OCT!J42</f>
        <v>157</v>
      </c>
      <c r="D61" s="28">
        <f>OCT!J43</f>
        <v>352</v>
      </c>
      <c r="E61" s="30">
        <f>OCT!J44</f>
        <v>2.2420382165605095</v>
      </c>
      <c r="G61" s="28">
        <f>OCT!J47</f>
        <v>124</v>
      </c>
      <c r="H61" s="28">
        <f>OCT!J48</f>
        <v>296</v>
      </c>
      <c r="I61" s="30">
        <f>OCT!J49</f>
        <v>2.3870967741935485</v>
      </c>
      <c r="K61" s="28">
        <f>OCT!J52</f>
        <v>33</v>
      </c>
      <c r="L61" s="28">
        <f>OCT!J53</f>
        <v>56</v>
      </c>
      <c r="M61" s="30">
        <f>OCT!J54</f>
        <v>1.696969696969697</v>
      </c>
    </row>
    <row r="62" spans="1:13" ht="12.75">
      <c r="A62" s="24" t="s">
        <v>52</v>
      </c>
      <c r="C62" s="28">
        <f>NOV!J42</f>
        <v>148</v>
      </c>
      <c r="D62" s="28">
        <f>NOV!J43</f>
        <v>331</v>
      </c>
      <c r="E62" s="30">
        <f>NOV!J44</f>
        <v>2.2364864864864864</v>
      </c>
      <c r="G62" s="28">
        <f>NOV!J47</f>
        <v>118</v>
      </c>
      <c r="H62" s="28">
        <f>NOV!J48</f>
        <v>278</v>
      </c>
      <c r="I62" s="30">
        <f>NOV!J49</f>
        <v>2.3559322033898304</v>
      </c>
      <c r="K62" s="28">
        <f>NOV!J52</f>
        <v>30</v>
      </c>
      <c r="L62" s="28">
        <f>NOV!J53</f>
        <v>53</v>
      </c>
      <c r="M62" s="30">
        <f>NOV!J54</f>
        <v>1.7666666666666666</v>
      </c>
    </row>
    <row r="63" spans="1:17" ht="12.75">
      <c r="A63" s="24" t="s">
        <v>53</v>
      </c>
      <c r="C63" s="28">
        <f>DEC!J42</f>
        <v>186</v>
      </c>
      <c r="D63" s="28">
        <f>DEC!J43</f>
        <v>416</v>
      </c>
      <c r="E63" s="30">
        <f>DEC!J44</f>
        <v>2.236559139784946</v>
      </c>
      <c r="G63" s="28">
        <f>DEC!J47</f>
        <v>147</v>
      </c>
      <c r="H63" s="28">
        <f>DEC!J48</f>
        <v>350</v>
      </c>
      <c r="I63" s="30">
        <f>DEC!J49</f>
        <v>2.380952380952381</v>
      </c>
      <c r="K63" s="28">
        <f>DEC!J52</f>
        <v>39</v>
      </c>
      <c r="L63" s="28">
        <f>DEC!J53</f>
        <v>66</v>
      </c>
      <c r="M63" s="30">
        <f>DEC!J54</f>
        <v>1.6923076923076923</v>
      </c>
      <c r="Q63" s="19"/>
    </row>
    <row r="64" spans="1:17" ht="12.75">
      <c r="A64" s="24" t="s">
        <v>54</v>
      </c>
      <c r="C64" s="28">
        <f>JAN!J42</f>
        <v>180</v>
      </c>
      <c r="D64" s="28">
        <f>JAN!J43</f>
        <v>395</v>
      </c>
      <c r="E64" s="30">
        <f>JAN!J44</f>
        <v>2.1944444444444446</v>
      </c>
      <c r="G64" s="28">
        <f>JAN!J47</f>
        <v>140</v>
      </c>
      <c r="H64" s="28">
        <f>JAN!J48</f>
        <v>328</v>
      </c>
      <c r="I64" s="30">
        <f>JAN!J49</f>
        <v>2.342857142857143</v>
      </c>
      <c r="K64" s="28">
        <f>JAN!J52</f>
        <v>40</v>
      </c>
      <c r="L64" s="28">
        <f>JAN!J53</f>
        <v>66</v>
      </c>
      <c r="M64" s="30">
        <f>JAN!J54</f>
        <v>1.65</v>
      </c>
      <c r="Q64" s="19"/>
    </row>
    <row r="65" spans="1:17" ht="12.75">
      <c r="A65" s="24" t="s">
        <v>55</v>
      </c>
      <c r="C65" s="28">
        <f>FEB!J42</f>
        <v>175</v>
      </c>
      <c r="D65" s="28">
        <f>FEB!J43</f>
        <v>391</v>
      </c>
      <c r="E65" s="30">
        <f>FEB!J44</f>
        <v>2.2342857142857144</v>
      </c>
      <c r="G65" s="28">
        <f>FEB!J47</f>
        <v>135</v>
      </c>
      <c r="H65" s="28">
        <f>FEB!J48</f>
        <v>327</v>
      </c>
      <c r="I65" s="30">
        <f>FEB!J49</f>
        <v>2.422222222222222</v>
      </c>
      <c r="K65" s="28">
        <f>FEB!J52</f>
        <v>40</v>
      </c>
      <c r="L65" s="28">
        <f>FEB!J53</f>
        <v>63</v>
      </c>
      <c r="M65" s="30">
        <f>FEB!J54</f>
        <v>1.575</v>
      </c>
      <c r="Q65" s="19"/>
    </row>
    <row r="66" spans="1:17" ht="12.75">
      <c r="A66" s="24" t="s">
        <v>56</v>
      </c>
      <c r="C66" s="28">
        <f>MAR!J42</f>
        <v>174</v>
      </c>
      <c r="D66" s="28">
        <f>MAR!J43</f>
        <v>381</v>
      </c>
      <c r="E66" s="30">
        <f>MAR!J44</f>
        <v>2.189655172413793</v>
      </c>
      <c r="G66" s="28">
        <f>MAR!J47</f>
        <v>135</v>
      </c>
      <c r="H66" s="28">
        <f>MAR!J48</f>
        <v>318</v>
      </c>
      <c r="I66" s="30">
        <f>MAR!J49</f>
        <v>2.3555555555555556</v>
      </c>
      <c r="K66" s="28">
        <f>MAR!J52</f>
        <v>39</v>
      </c>
      <c r="L66" s="28">
        <f>MAR!J53</f>
        <v>63</v>
      </c>
      <c r="M66" s="30">
        <f>MAR!J54</f>
        <v>1.6153846153846154</v>
      </c>
      <c r="Q66" s="19"/>
    </row>
    <row r="67" spans="1:17" ht="12.75">
      <c r="A67" s="24" t="s">
        <v>57</v>
      </c>
      <c r="C67" s="28">
        <f>APR!J42</f>
        <v>169</v>
      </c>
      <c r="D67" s="28">
        <f>APR!J43</f>
        <v>363</v>
      </c>
      <c r="E67" s="30">
        <f>APR!J44</f>
        <v>2.1479289940828403</v>
      </c>
      <c r="G67" s="28">
        <f>APR!J47</f>
        <v>130</v>
      </c>
      <c r="H67" s="28">
        <f>APR!J48</f>
        <v>296</v>
      </c>
      <c r="I67" s="30">
        <f>APR!J49</f>
        <v>2.276923076923077</v>
      </c>
      <c r="K67" s="28">
        <f>APR!J52</f>
        <v>39</v>
      </c>
      <c r="L67" s="28">
        <f>APR!J53</f>
        <v>67</v>
      </c>
      <c r="M67" s="30">
        <f>APR!J54</f>
        <v>1.7179487179487178</v>
      </c>
      <c r="Q67" s="19"/>
    </row>
    <row r="68" spans="1:17" ht="12.75">
      <c r="A68" s="24" t="s">
        <v>58</v>
      </c>
      <c r="C68" s="28">
        <f>MAY!J42</f>
        <v>165</v>
      </c>
      <c r="D68" s="28">
        <f>MAY!J43</f>
        <v>354</v>
      </c>
      <c r="E68" s="30">
        <f>MAY!J44</f>
        <v>2.1454545454545455</v>
      </c>
      <c r="G68" s="28">
        <f>MAY!J47</f>
        <v>127</v>
      </c>
      <c r="H68" s="28">
        <f>MAY!J48</f>
        <v>291</v>
      </c>
      <c r="I68" s="30">
        <f>MAY!J49</f>
        <v>2.2913385826771653</v>
      </c>
      <c r="K68" s="28">
        <f>MAY!J52</f>
        <v>38</v>
      </c>
      <c r="L68" s="28">
        <f>MAY!J53</f>
        <v>63</v>
      </c>
      <c r="M68" s="30">
        <f>MAY!J54</f>
        <v>1.6578947368421053</v>
      </c>
      <c r="Q68" s="19"/>
    </row>
    <row r="69" spans="1:17" ht="12.75">
      <c r="A69" s="24" t="s">
        <v>59</v>
      </c>
      <c r="C69" s="28">
        <f>JUN!J42</f>
        <v>0</v>
      </c>
      <c r="D69" s="28">
        <f>JUN!J43</f>
        <v>0</v>
      </c>
      <c r="E69" s="30" t="e">
        <f>JUN!J44</f>
        <v>#DIV/0!</v>
      </c>
      <c r="G69" s="28">
        <f>JUN!J47</f>
        <v>0</v>
      </c>
      <c r="H69" s="28">
        <f>JUN!J48</f>
        <v>0</v>
      </c>
      <c r="I69" s="30" t="e">
        <f>JUN!J49</f>
        <v>#DIV/0!</v>
      </c>
      <c r="K69" s="28">
        <f>JUN!J52</f>
        <v>0</v>
      </c>
      <c r="L69" s="28">
        <f>JUN!J53</f>
        <v>0</v>
      </c>
      <c r="M69" s="30" t="e">
        <f>JUN!J54</f>
        <v>#DIV/0!</v>
      </c>
      <c r="Q69" s="19"/>
    </row>
    <row r="70" spans="1:17" ht="12.75">
      <c r="A70" s="29" t="s">
        <v>47</v>
      </c>
      <c r="C70" s="20">
        <f>SUM(C58:C69)/COUNTIF(C58:C69,"&lt;&gt;0")</f>
        <v>164.72727272727272</v>
      </c>
      <c r="D70" s="20">
        <f>SUM(D58:D69)/COUNTIF(D58:D69,"&lt;&gt;0")</f>
        <v>359.45454545454544</v>
      </c>
      <c r="E70" s="30">
        <f>D70/C70</f>
        <v>2.1821192052980134</v>
      </c>
      <c r="G70" s="20">
        <f>SUM(G58:G69)/COUNTIF(G58:G69,"&lt;&gt;0")</f>
        <v>128</v>
      </c>
      <c r="H70" s="20">
        <f>SUM(H58:H69)/COUNTIF(H58:H69,"&lt;&gt;0")</f>
        <v>298.27272727272725</v>
      </c>
      <c r="I70" s="30">
        <f>H70/G70</f>
        <v>2.3302556818181817</v>
      </c>
      <c r="K70" s="20">
        <f>SUM(K58:K69)/COUNTIF(K58:K69,"&lt;&gt;0")</f>
        <v>36.72727272727273</v>
      </c>
      <c r="L70" s="20">
        <f>SUM(L58:L69)/COUNTIF(L58:L69,"&lt;&gt;0")</f>
        <v>61</v>
      </c>
      <c r="M70" s="30">
        <f>L70/K70</f>
        <v>1.6608910891089108</v>
      </c>
      <c r="Q70" s="19"/>
    </row>
    <row r="71" ht="12.75">
      <c r="Q71" s="19"/>
    </row>
    <row r="72" ht="12.75">
      <c r="Q72" s="19" t="s">
        <v>96</v>
      </c>
    </row>
    <row r="73" ht="12.75">
      <c r="Q73" s="19"/>
    </row>
    <row r="74" spans="17:19" ht="12.75">
      <c r="Q74" s="18" t="s">
        <v>4</v>
      </c>
      <c r="S74" s="19" t="s">
        <v>81</v>
      </c>
    </row>
    <row r="75" spans="17:19" ht="12.75">
      <c r="Q75" s="18" t="s">
        <v>22</v>
      </c>
      <c r="S75" s="19" t="s">
        <v>82</v>
      </c>
    </row>
    <row r="76" spans="1:19" ht="12.75">
      <c r="A76" s="18" t="s">
        <v>67</v>
      </c>
      <c r="Q76" s="18" t="s">
        <v>34</v>
      </c>
      <c r="S76" s="19" t="s">
        <v>83</v>
      </c>
    </row>
    <row r="77" spans="17:19" ht="12.75">
      <c r="Q77" s="18" t="s">
        <v>23</v>
      </c>
      <c r="S77" s="19" t="s">
        <v>84</v>
      </c>
    </row>
    <row r="78" spans="2:19" ht="12.75">
      <c r="B78" s="47" t="s">
        <v>43</v>
      </c>
      <c r="C78" s="48"/>
      <c r="D78" s="49"/>
      <c r="F78" s="47" t="s">
        <v>4</v>
      </c>
      <c r="G78" s="48"/>
      <c r="H78" s="49"/>
      <c r="J78" s="47" t="s">
        <v>63</v>
      </c>
      <c r="K78" s="48"/>
      <c r="L78" s="49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JUL!J61</f>
        <v>36</v>
      </c>
      <c r="C81" s="28">
        <f>JUL!J62</f>
        <v>58</v>
      </c>
      <c r="D81" s="30">
        <f>JUL!J63</f>
        <v>1.6111111111111112</v>
      </c>
      <c r="F81" s="28">
        <f>JUL!J66</f>
        <v>19</v>
      </c>
      <c r="G81" s="28">
        <f>JUL!J67</f>
        <v>19</v>
      </c>
      <c r="H81" s="30">
        <f>JUL!J68</f>
        <v>1</v>
      </c>
      <c r="J81" s="28">
        <f>JUL!J71</f>
        <v>10</v>
      </c>
      <c r="K81" s="28">
        <f>JUL!J72</f>
        <v>32</v>
      </c>
      <c r="L81" s="30">
        <f>JUL!F73</f>
        <v>2.957055214723926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AUG!J61</f>
        <v>34</v>
      </c>
      <c r="C82" s="28">
        <f>AUG!J62</f>
        <v>56</v>
      </c>
      <c r="D82" s="30">
        <f>AUG!J63</f>
        <v>1.6470588235294117</v>
      </c>
      <c r="F82" s="28">
        <f>AUG!J66</f>
        <v>18</v>
      </c>
      <c r="G82" s="28">
        <f>AUG!J67</f>
        <v>18</v>
      </c>
      <c r="H82" s="30">
        <f>AUG!J68</f>
        <v>1</v>
      </c>
      <c r="J82" s="28">
        <f>AUG!J71</f>
        <v>10</v>
      </c>
      <c r="K82" s="28">
        <f>AUG!J72</f>
        <v>32</v>
      </c>
      <c r="L82" s="30">
        <f>AUG!J73</f>
        <v>3.2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SEP!J61</f>
        <v>36</v>
      </c>
      <c r="C83" s="28">
        <f>SEP!J62</f>
        <v>60</v>
      </c>
      <c r="D83" s="30">
        <f>SEP!J63</f>
        <v>1.6666666666666667</v>
      </c>
      <c r="F83" s="28">
        <f>SEP!J66</f>
        <v>19</v>
      </c>
      <c r="G83" s="28">
        <f>SEP!J67</f>
        <v>20</v>
      </c>
      <c r="H83" s="30">
        <f>SEP!J68</f>
        <v>1.0526315789473684</v>
      </c>
      <c r="J83" s="28">
        <f>SEP!J71</f>
        <v>10</v>
      </c>
      <c r="K83" s="28">
        <f>SEP!J72</f>
        <v>33</v>
      </c>
      <c r="L83" s="30">
        <f>SEP!J73</f>
        <v>3.3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OCT!J61</f>
        <v>33</v>
      </c>
      <c r="C84" s="28">
        <f>OCT!J62</f>
        <v>56</v>
      </c>
      <c r="D84" s="30">
        <f>OCT!J63</f>
        <v>1.696969696969697</v>
      </c>
      <c r="F84" s="28">
        <f>OCT!J66</f>
        <v>18</v>
      </c>
      <c r="G84" s="28">
        <f>OCT!J67</f>
        <v>19</v>
      </c>
      <c r="H84" s="30">
        <f>OCT!J68</f>
        <v>1.0555555555555556</v>
      </c>
      <c r="J84" s="28">
        <f>OCT!J71</f>
        <v>8</v>
      </c>
      <c r="K84" s="28">
        <f>OCT!J67</f>
        <v>19</v>
      </c>
      <c r="L84" s="30">
        <f>OCT!J73</f>
        <v>3.75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NOV!J61</f>
        <v>30</v>
      </c>
      <c r="C85" s="28">
        <f>NOV!J62</f>
        <v>53</v>
      </c>
      <c r="D85" s="30">
        <f>NOV!J63</f>
        <v>1.7666666666666666</v>
      </c>
      <c r="F85" s="28">
        <f>NOV!J66</f>
        <v>17</v>
      </c>
      <c r="G85" s="28">
        <f>NOV!J67</f>
        <v>18</v>
      </c>
      <c r="H85" s="30">
        <f>NOV!J63</f>
        <v>1.7666666666666666</v>
      </c>
      <c r="J85" s="28">
        <f>NOV!J71</f>
        <v>8</v>
      </c>
      <c r="K85" s="28">
        <f>NOV!J72</f>
        <v>30</v>
      </c>
      <c r="L85" s="30">
        <f>NOV!J73</f>
        <v>3.75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DEC!J61</f>
        <v>39</v>
      </c>
      <c r="C86" s="28">
        <f>DEC!J62</f>
        <v>66</v>
      </c>
      <c r="D86" s="30">
        <f>DEC!J63</f>
        <v>1.6923076923076923</v>
      </c>
      <c r="F86" s="28">
        <f>DEC!J66</f>
        <v>20</v>
      </c>
      <c r="G86" s="28">
        <f>DEC!J67</f>
        <v>21</v>
      </c>
      <c r="H86" s="30">
        <f>DEC!J63</f>
        <v>1.6923076923076923</v>
      </c>
      <c r="J86" s="28">
        <f>DEC!J71</f>
        <v>9</v>
      </c>
      <c r="K86" s="28">
        <f>DEC!J72</f>
        <v>35</v>
      </c>
      <c r="L86" s="30">
        <f>DEC!J73</f>
        <v>3.888888888888889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JAN!J61</f>
        <v>40</v>
      </c>
      <c r="C87" s="28">
        <f>JAN!J62</f>
        <v>67</v>
      </c>
      <c r="D87" s="30">
        <f>JAN!J63</f>
        <v>1.675</v>
      </c>
      <c r="F87" s="28">
        <f>JAN!J66</f>
        <v>21</v>
      </c>
      <c r="G87" s="28">
        <f>JAN!J67</f>
        <v>22</v>
      </c>
      <c r="H87" s="30">
        <f>JAN!J68</f>
        <v>1.0476190476190477</v>
      </c>
      <c r="J87" s="28">
        <f>JAN!J71</f>
        <v>10</v>
      </c>
      <c r="K87" s="28">
        <f>JAN!J72</f>
        <v>36</v>
      </c>
      <c r="L87" s="30">
        <f>JAN!J73</f>
        <v>3.6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FEB!J61</f>
        <v>40</v>
      </c>
      <c r="C88" s="28">
        <f>FEB!J62</f>
        <v>64</v>
      </c>
      <c r="D88" s="30">
        <f>FEB!J63</f>
        <v>1.6</v>
      </c>
      <c r="F88" s="28">
        <f>FEB!J66</f>
        <v>22</v>
      </c>
      <c r="G88" s="28">
        <f>FEB!J67</f>
        <v>23</v>
      </c>
      <c r="H88" s="30">
        <f>FEB!J68</f>
        <v>1.0454545454545454</v>
      </c>
      <c r="J88" s="28">
        <f>FEB!J71</f>
        <v>9</v>
      </c>
      <c r="K88" s="28">
        <f>FEB!J72</f>
        <v>32</v>
      </c>
      <c r="L88" s="30">
        <f>FEB!J73</f>
        <v>3.5555555555555554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MAR!J61</f>
        <v>39</v>
      </c>
      <c r="C89" s="28">
        <f>MAR!J62</f>
        <v>63</v>
      </c>
      <c r="D89" s="30">
        <f>MAR!J63</f>
        <v>1.6153846153846154</v>
      </c>
      <c r="F89" s="28">
        <f>MAR!J66</f>
        <v>20</v>
      </c>
      <c r="G89" s="28">
        <f>MAR!J67</f>
        <v>20</v>
      </c>
      <c r="H89" s="30">
        <f>MAR!J68</f>
        <v>1</v>
      </c>
      <c r="J89" s="28">
        <f>MAR!J71</f>
        <v>10</v>
      </c>
      <c r="K89" s="28">
        <f>MAR!J72</f>
        <v>34</v>
      </c>
      <c r="L89" s="30">
        <f>MAR!J73</f>
        <v>3.4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APR!J61</f>
        <v>39</v>
      </c>
      <c r="C90" s="28">
        <f>APR!J62</f>
        <v>67</v>
      </c>
      <c r="D90" s="30">
        <f>APR!J63</f>
        <v>1.7179487179487178</v>
      </c>
      <c r="F90" s="28">
        <f>APR!J66</f>
        <v>19</v>
      </c>
      <c r="G90" s="28">
        <f>APR!J67</f>
        <v>19</v>
      </c>
      <c r="H90" s="30">
        <f>APR!J68</f>
        <v>1</v>
      </c>
      <c r="J90" s="28">
        <f>APR!J71</f>
        <v>11</v>
      </c>
      <c r="K90" s="28">
        <f>APR!J72</f>
        <v>39</v>
      </c>
      <c r="L90" s="30">
        <f>APR!J73</f>
        <v>3.5454545454545454</v>
      </c>
    </row>
    <row r="91" spans="1:12" ht="12.75">
      <c r="A91" s="24" t="s">
        <v>58</v>
      </c>
      <c r="B91" s="28">
        <f>MAY!J61</f>
        <v>38</v>
      </c>
      <c r="C91" s="28">
        <f>MAY!J62</f>
        <v>63</v>
      </c>
      <c r="D91" s="30">
        <f>MAY!J63</f>
        <v>1.6578947368421053</v>
      </c>
      <c r="F91" s="28">
        <f>MAY!J66</f>
        <v>20</v>
      </c>
      <c r="G91" s="28">
        <f>MAY!J67</f>
        <v>21</v>
      </c>
      <c r="H91" s="30">
        <f>MAY!J68</f>
        <v>1.05</v>
      </c>
      <c r="J91" s="28">
        <f>MAY!J71</f>
        <v>10</v>
      </c>
      <c r="K91" s="28">
        <f>MAY!J72</f>
        <v>34</v>
      </c>
      <c r="L91" s="30">
        <f>MAY!J73</f>
        <v>3.4</v>
      </c>
    </row>
    <row r="92" spans="1:12" ht="12.75">
      <c r="A92" s="24" t="s">
        <v>59</v>
      </c>
      <c r="B92" s="28">
        <f>JUN!J61</f>
        <v>0</v>
      </c>
      <c r="C92" s="28">
        <f>JUN!J62</f>
        <v>0</v>
      </c>
      <c r="D92" s="30" t="e">
        <f>JUN!J63</f>
        <v>#DIV/0!</v>
      </c>
      <c r="F92" s="28">
        <f>JUN!J66</f>
        <v>0</v>
      </c>
      <c r="G92" s="28">
        <f>JUN!J67</f>
        <v>0</v>
      </c>
      <c r="H92" s="30" t="e">
        <f>JUN!J68</f>
        <v>#DIV/0!</v>
      </c>
      <c r="J92" s="28">
        <f>JUN!J71</f>
        <v>0</v>
      </c>
      <c r="K92" s="28">
        <f>JUN!J72</f>
        <v>0</v>
      </c>
      <c r="L92" s="30" t="e">
        <f>JUN!J73</f>
        <v>#DIV/0!</v>
      </c>
    </row>
    <row r="93" spans="1:12" ht="12.75">
      <c r="A93" s="29" t="s">
        <v>47</v>
      </c>
      <c r="B93" s="20">
        <f>SUM(B81:B92)/COUNTIF(B81:B92,"&lt;&gt;0")</f>
        <v>36.72727272727273</v>
      </c>
      <c r="C93" s="20">
        <f>SUM(C81:C92)/COUNTIF(C81:C92,"&lt;&gt;0")</f>
        <v>61.18181818181818</v>
      </c>
      <c r="D93" s="30">
        <f>C93/B93</f>
        <v>1.6658415841584158</v>
      </c>
      <c r="F93" s="20">
        <f>SUM(F81:F92)/COUNTIF(F81:F92,"&lt;&gt;0")</f>
        <v>19.363636363636363</v>
      </c>
      <c r="G93" s="20">
        <f>SUM(G81:G92)/COUNTIF(G81:G92,"&lt;&gt;0")</f>
        <v>20</v>
      </c>
      <c r="H93" s="30">
        <f>G93/F93</f>
        <v>1.0328638497652582</v>
      </c>
      <c r="J93" s="20">
        <f>SUM(J81:J92)/COUNTIF(J81:J92,"&lt;&gt;0")</f>
        <v>9.545454545454545</v>
      </c>
      <c r="K93" s="20">
        <f>SUM(K81:K92)/COUNTIF(K81:K92,"&lt;&gt;0")</f>
        <v>32.36363636363637</v>
      </c>
      <c r="L93" s="30">
        <f>K93/J93</f>
        <v>3.390476190476191</v>
      </c>
    </row>
    <row r="97" spans="2:12" ht="12.75">
      <c r="B97" s="47" t="s">
        <v>62</v>
      </c>
      <c r="C97" s="48"/>
      <c r="D97" s="49"/>
      <c r="F97" s="47" t="s">
        <v>2</v>
      </c>
      <c r="G97" s="48"/>
      <c r="H97" s="49"/>
      <c r="J97" s="50"/>
      <c r="K97" s="50"/>
      <c r="L97" s="50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5"/>
      <c r="K98" s="45"/>
      <c r="L98" s="45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5"/>
      <c r="K99" s="45"/>
      <c r="L99" s="45"/>
      <c r="Q99" s="19"/>
    </row>
    <row r="100" spans="1:17" ht="12.75">
      <c r="A100" s="24" t="s">
        <v>48</v>
      </c>
      <c r="B100" s="28">
        <f>JUL!J76</f>
        <v>0</v>
      </c>
      <c r="C100" s="28">
        <f>JUL!J77</f>
        <v>0</v>
      </c>
      <c r="D100" s="30" t="e">
        <f>JUL!J78</f>
        <v>#DIV/0!</v>
      </c>
      <c r="F100" s="28">
        <f>JUL!J81</f>
        <v>7</v>
      </c>
      <c r="G100" s="28">
        <f>JUL!J82</f>
        <v>7</v>
      </c>
      <c r="H100" s="30">
        <f>JUL!J83</f>
        <v>1</v>
      </c>
      <c r="J100" s="33"/>
      <c r="K100" s="33"/>
      <c r="L100" s="34"/>
      <c r="Q100" s="19"/>
    </row>
    <row r="101" spans="1:17" ht="12.75">
      <c r="A101" s="24" t="s">
        <v>49</v>
      </c>
      <c r="B101" s="28">
        <f>AUG!J76</f>
        <v>0</v>
      </c>
      <c r="C101" s="28">
        <f>AUG!J77</f>
        <v>0</v>
      </c>
      <c r="D101" s="30" t="e">
        <f>AUG!J78</f>
        <v>#DIV/0!</v>
      </c>
      <c r="F101" s="28">
        <f>AUG!J81</f>
        <v>6</v>
      </c>
      <c r="G101" s="28">
        <f>AUG!J82</f>
        <v>6</v>
      </c>
      <c r="H101" s="30">
        <f>AUG!J83</f>
        <v>1</v>
      </c>
      <c r="J101" s="33"/>
      <c r="K101" s="33"/>
      <c r="L101" s="34"/>
      <c r="Q101" s="19"/>
    </row>
    <row r="102" spans="1:17" ht="12.75">
      <c r="A102" s="24" t="s">
        <v>50</v>
      </c>
      <c r="B102" s="28">
        <f>SEP!J76</f>
        <v>0</v>
      </c>
      <c r="C102" s="28">
        <f>SEP!J77</f>
        <v>0</v>
      </c>
      <c r="D102" s="30" t="e">
        <f>SEP!J78</f>
        <v>#DIV/0!</v>
      </c>
      <c r="F102" s="28">
        <f>SEP!J81</f>
        <v>7</v>
      </c>
      <c r="G102" s="28">
        <f>SEP!J82</f>
        <v>7</v>
      </c>
      <c r="H102" s="30">
        <f>SEP!J83</f>
        <v>1</v>
      </c>
      <c r="J102" s="33"/>
      <c r="K102" s="33"/>
      <c r="L102" s="34"/>
      <c r="Q102" s="19"/>
    </row>
    <row r="103" spans="1:17" ht="12.75">
      <c r="A103" s="24" t="s">
        <v>51</v>
      </c>
      <c r="B103" s="28">
        <f>OCT!J76</f>
        <v>0</v>
      </c>
      <c r="C103" s="28">
        <f>OCT!J77</f>
        <v>0</v>
      </c>
      <c r="D103" s="30" t="e">
        <f>OCT!J78</f>
        <v>#DIV/0!</v>
      </c>
      <c r="F103" s="28">
        <f>OCT!J81</f>
        <v>7</v>
      </c>
      <c r="G103" s="28">
        <f>OCT!J82</f>
        <v>7</v>
      </c>
      <c r="H103" s="30">
        <f>OCT!J83</f>
        <v>1</v>
      </c>
      <c r="J103" s="33"/>
      <c r="K103" s="33"/>
      <c r="L103" s="34"/>
      <c r="Q103" s="19"/>
    </row>
    <row r="104" spans="1:17" ht="12.75">
      <c r="A104" s="24" t="s">
        <v>52</v>
      </c>
      <c r="B104" s="28">
        <f>NOV!J76</f>
        <v>0</v>
      </c>
      <c r="C104" s="28">
        <f>NOV!J77</f>
        <v>0</v>
      </c>
      <c r="D104" s="30" t="e">
        <f>NOV!J78</f>
        <v>#DIV/0!</v>
      </c>
      <c r="F104" s="28">
        <f>NOV!J81</f>
        <v>5</v>
      </c>
      <c r="G104" s="28">
        <f>NOV!J82</f>
        <v>5</v>
      </c>
      <c r="H104" s="30">
        <f>NOV!J83</f>
        <v>1</v>
      </c>
      <c r="J104" s="33"/>
      <c r="K104" s="33"/>
      <c r="L104" s="34"/>
      <c r="Q104" s="19"/>
    </row>
    <row r="105" spans="1:17" ht="12.75">
      <c r="A105" s="24" t="s">
        <v>53</v>
      </c>
      <c r="B105" s="28">
        <f>DEC!J76</f>
        <v>0</v>
      </c>
      <c r="C105" s="28">
        <f>DEC!J77</f>
        <v>0</v>
      </c>
      <c r="D105" s="30" t="e">
        <f>DEC!J78</f>
        <v>#DIV/0!</v>
      </c>
      <c r="F105" s="28">
        <f>DEC!J81</f>
        <v>10</v>
      </c>
      <c r="G105" s="28">
        <f>DEC!J82</f>
        <v>10</v>
      </c>
      <c r="H105" s="30">
        <f>DEC!J83</f>
        <v>1</v>
      </c>
      <c r="J105" s="33"/>
      <c r="K105" s="33"/>
      <c r="L105" s="34"/>
      <c r="Q105" s="19"/>
    </row>
    <row r="106" spans="1:17" ht="12.75">
      <c r="A106" s="24" t="s">
        <v>54</v>
      </c>
      <c r="B106" s="28">
        <f>JAN!J76</f>
        <v>0</v>
      </c>
      <c r="C106" s="28">
        <f>JAN!J77</f>
        <v>0</v>
      </c>
      <c r="D106" s="30" t="e">
        <f>JAN!J78</f>
        <v>#DIV/0!</v>
      </c>
      <c r="F106" s="28">
        <f>JAN!J81</f>
        <v>9</v>
      </c>
      <c r="G106" s="28">
        <f>JAN!J82</f>
        <v>9</v>
      </c>
      <c r="H106" s="30">
        <f>JAN!J83</f>
        <v>1</v>
      </c>
      <c r="J106" s="33"/>
      <c r="K106" s="33"/>
      <c r="L106" s="34"/>
      <c r="Q106" s="19"/>
    </row>
    <row r="107" spans="1:17" ht="12.75">
      <c r="A107" s="24" t="s">
        <v>55</v>
      </c>
      <c r="B107" s="28">
        <f>FEB!J76</f>
        <v>0</v>
      </c>
      <c r="C107" s="28">
        <f>FEB!J77</f>
        <v>0</v>
      </c>
      <c r="D107" s="30" t="e">
        <f>FEB!J78</f>
        <v>#DIV/0!</v>
      </c>
      <c r="F107" s="28">
        <f>FEB!J81</f>
        <v>9</v>
      </c>
      <c r="G107" s="28">
        <f>FEB!J82</f>
        <v>9</v>
      </c>
      <c r="H107" s="30">
        <f>FEB!J83</f>
        <v>1</v>
      </c>
      <c r="J107" s="33"/>
      <c r="K107" s="33"/>
      <c r="L107" s="34"/>
      <c r="Q107" s="19"/>
    </row>
    <row r="108" spans="1:17" ht="12.75">
      <c r="A108" s="24" t="s">
        <v>56</v>
      </c>
      <c r="B108" s="28">
        <f>MAR!J76</f>
        <v>0</v>
      </c>
      <c r="C108" s="28">
        <f>MAR!J77</f>
        <v>0</v>
      </c>
      <c r="D108" s="30" t="e">
        <f>MAR!J78</f>
        <v>#DIV/0!</v>
      </c>
      <c r="F108" s="28">
        <f>MAR!J81</f>
        <v>9</v>
      </c>
      <c r="G108" s="28">
        <f>MAR!J82</f>
        <v>9</v>
      </c>
      <c r="H108" s="30">
        <f>MAR!J83</f>
        <v>1</v>
      </c>
      <c r="J108" s="33"/>
      <c r="K108" s="33"/>
      <c r="L108" s="34"/>
      <c r="Q108" s="19"/>
    </row>
    <row r="109" spans="1:17" ht="12.75">
      <c r="A109" s="24" t="s">
        <v>57</v>
      </c>
      <c r="B109" s="28">
        <f>APR!J76</f>
        <v>0</v>
      </c>
      <c r="C109" s="28">
        <f>APR!J77</f>
        <v>0</v>
      </c>
      <c r="D109" s="30" t="e">
        <f>APR!J78</f>
        <v>#DIV/0!</v>
      </c>
      <c r="F109" s="28">
        <f>APR!J81</f>
        <v>9</v>
      </c>
      <c r="G109" s="28">
        <f>APR!J82</f>
        <v>9</v>
      </c>
      <c r="H109" s="30">
        <f>APR!J83</f>
        <v>1</v>
      </c>
      <c r="J109" s="33"/>
      <c r="K109" s="33"/>
      <c r="L109" s="34"/>
      <c r="Q109" s="19"/>
    </row>
    <row r="110" spans="1:17" ht="12.75">
      <c r="A110" s="24" t="s">
        <v>58</v>
      </c>
      <c r="B110" s="28">
        <f>MAY!J76</f>
        <v>0</v>
      </c>
      <c r="C110" s="28">
        <f>MAY!J77</f>
        <v>0</v>
      </c>
      <c r="D110" s="30" t="e">
        <f>MAY!J78</f>
        <v>#DIV/0!</v>
      </c>
      <c r="F110" s="28">
        <f>MAY!J81</f>
        <v>8</v>
      </c>
      <c r="G110" s="28">
        <f>MAY!J82</f>
        <v>8</v>
      </c>
      <c r="H110" s="30">
        <f>MAY!J83</f>
        <v>1</v>
      </c>
      <c r="J110" s="33"/>
      <c r="K110" s="33"/>
      <c r="L110" s="34"/>
      <c r="Q110" s="19"/>
    </row>
    <row r="111" spans="1:17" ht="12.75">
      <c r="A111" s="24" t="s">
        <v>59</v>
      </c>
      <c r="B111" s="28">
        <f>JUN!J76</f>
        <v>0</v>
      </c>
      <c r="C111" s="28">
        <f>JUN!J77</f>
        <v>0</v>
      </c>
      <c r="D111" s="30" t="e">
        <f>JUN!J78</f>
        <v>#DIV/0!</v>
      </c>
      <c r="F111" s="28">
        <f>JUN!J81</f>
        <v>0</v>
      </c>
      <c r="G111" s="28">
        <f>JUN!J82</f>
        <v>0</v>
      </c>
      <c r="H111" s="30" t="e">
        <f>JUN!J83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 t="e">
        <f>SUM(B100:B111)/COUNTIF(B100:B111,"&lt;&gt;0")</f>
        <v>#DIV/0!</v>
      </c>
      <c r="C112" s="20" t="e">
        <f>SUM(C100:C111)/COUNTIF(C100:C111,"&lt;&gt;0")</f>
        <v>#DIV/0!</v>
      </c>
      <c r="D112" s="30" t="e">
        <f>C112/B112</f>
        <v>#DIV/0!</v>
      </c>
      <c r="F112" s="20">
        <f>SUM(F100:F111)/COUNTIF(F100:F111,"&lt;&gt;0")</f>
        <v>7.818181818181818</v>
      </c>
      <c r="G112" s="20">
        <f>SUM(G100:G111)/COUNTIF(G100:G111,"&lt;&gt;0")</f>
        <v>7.818181818181818</v>
      </c>
      <c r="H112" s="30">
        <f>G112/F112</f>
        <v>1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8"/>
      <c r="D118" s="48"/>
      <c r="E118" s="48"/>
      <c r="F118" s="49"/>
      <c r="H118" s="47" t="s">
        <v>34</v>
      </c>
      <c r="I118" s="48"/>
      <c r="J118" s="48"/>
      <c r="K118" s="48"/>
      <c r="L118" s="49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JUL!C123</f>
        <v>51778</v>
      </c>
      <c r="C122" s="28">
        <f>JUL!E123</f>
        <v>112</v>
      </c>
      <c r="D122" s="30">
        <f>JUL!F123</f>
        <v>462.30357142857144</v>
      </c>
      <c r="E122" s="28">
        <f>JUL!G123</f>
        <v>261</v>
      </c>
      <c r="F122" s="30">
        <f>JUL!H123</f>
        <v>198.3831417624521</v>
      </c>
      <c r="H122" s="28">
        <f>JUL!C124</f>
        <v>13512</v>
      </c>
      <c r="I122" s="28">
        <f>JUL!E124</f>
        <v>36</v>
      </c>
      <c r="J122" s="30">
        <f>JUL!F124</f>
        <v>375.3333333333333</v>
      </c>
      <c r="K122" s="28">
        <f>JUL!G124</f>
        <v>58</v>
      </c>
      <c r="L122" s="30">
        <f>JUL!H124</f>
        <v>232.9655172413793</v>
      </c>
    </row>
    <row r="123" spans="1:12" ht="12.75">
      <c r="A123" s="24" t="s">
        <v>49</v>
      </c>
      <c r="B123" s="28">
        <f>AUG!C123</f>
        <v>53211</v>
      </c>
      <c r="C123" s="28">
        <f>AUG!E123</f>
        <v>121</v>
      </c>
      <c r="D123" s="30">
        <f>AUG!F123</f>
        <v>439.7603305785124</v>
      </c>
      <c r="E123" s="28">
        <f>AUG!G123</f>
        <v>284</v>
      </c>
      <c r="F123" s="30">
        <f>AUG!H123</f>
        <v>187.36267605633802</v>
      </c>
      <c r="H123" s="28">
        <f>AUG!C124</f>
        <v>13378</v>
      </c>
      <c r="I123" s="28">
        <f>AUG!E124</f>
        <v>34</v>
      </c>
      <c r="J123" s="30">
        <f>AUG!F124</f>
        <v>393.47058823529414</v>
      </c>
      <c r="K123" s="28">
        <f>AUG!G124</f>
        <v>56</v>
      </c>
      <c r="L123" s="30">
        <f>AUG!H124</f>
        <v>238.89285714285714</v>
      </c>
    </row>
    <row r="124" spans="1:12" ht="12.75">
      <c r="A124" s="24" t="s">
        <v>50</v>
      </c>
      <c r="B124" s="28">
        <f>SEP!C123</f>
        <v>53032</v>
      </c>
      <c r="C124" s="28">
        <f>SEP!E123</f>
        <v>119</v>
      </c>
      <c r="D124" s="30">
        <f>SEP!F123</f>
        <v>445.6470588235294</v>
      </c>
      <c r="E124" s="28">
        <f>SEP!G123</f>
        <v>252</v>
      </c>
      <c r="F124" s="30">
        <f>SEP!H123</f>
        <v>210.44444444444446</v>
      </c>
      <c r="H124" s="28">
        <f>SEP!C124</f>
        <v>14413</v>
      </c>
      <c r="I124" s="28">
        <f>SEP!E124</f>
        <v>36</v>
      </c>
      <c r="J124" s="30">
        <f>SEP!F124</f>
        <v>400.3611111111111</v>
      </c>
      <c r="K124" s="28">
        <f>SEP!G124</f>
        <v>60</v>
      </c>
      <c r="L124" s="30">
        <f>SEP!H124</f>
        <v>240.21666666666667</v>
      </c>
    </row>
    <row r="125" spans="1:12" ht="12.75">
      <c r="A125" s="24" t="s">
        <v>51</v>
      </c>
      <c r="B125" s="28">
        <f>OCT!C123</f>
        <v>57399</v>
      </c>
      <c r="C125" s="28">
        <f>OCT!E123</f>
        <v>124</v>
      </c>
      <c r="D125" s="30">
        <f>OCT!F123</f>
        <v>462.89516129032256</v>
      </c>
      <c r="E125" s="28">
        <f>OCT!G123</f>
        <v>296</v>
      </c>
      <c r="F125" s="30">
        <f>OCT!H123</f>
        <v>193.91554054054055</v>
      </c>
      <c r="H125" s="28">
        <f>OCT!C124</f>
        <v>13578</v>
      </c>
      <c r="I125" s="28">
        <f>OCT!E124</f>
        <v>33</v>
      </c>
      <c r="J125" s="30">
        <f>OCT!F124</f>
        <v>411.45454545454544</v>
      </c>
      <c r="K125" s="28">
        <f>OCT!G124</f>
        <v>56</v>
      </c>
      <c r="L125" s="30">
        <f>OCT!H124</f>
        <v>242.46428571428572</v>
      </c>
    </row>
    <row r="126" spans="1:12" ht="12.75">
      <c r="A126" s="24" t="s">
        <v>52</v>
      </c>
      <c r="B126" s="28">
        <f>NOV!C123</f>
        <v>56343</v>
      </c>
      <c r="C126" s="28">
        <f>NOV!E123</f>
        <v>118</v>
      </c>
      <c r="D126" s="30">
        <f>NOV!F123</f>
        <v>477.4830508474576</v>
      </c>
      <c r="E126" s="28">
        <f>NOV!G123</f>
        <v>278</v>
      </c>
      <c r="F126" s="30">
        <f>NOV!H123</f>
        <v>202.6726618705036</v>
      </c>
      <c r="H126" s="28">
        <f>NOV!C124</f>
        <v>12694</v>
      </c>
      <c r="I126" s="28">
        <f>NOV!E124</f>
        <v>30</v>
      </c>
      <c r="J126" s="30">
        <f>NOV!F124</f>
        <v>423.1333333333333</v>
      </c>
      <c r="K126" s="28">
        <f>NOV!G124</f>
        <v>53</v>
      </c>
      <c r="L126" s="30">
        <f>NOV!H124</f>
        <v>239.50943396226415</v>
      </c>
    </row>
    <row r="127" spans="1:12" ht="12.75">
      <c r="A127" s="24" t="s">
        <v>53</v>
      </c>
      <c r="B127" s="28">
        <f>DEC!C123</f>
        <v>71496</v>
      </c>
      <c r="C127" s="28">
        <f>DEC!E123</f>
        <v>147</v>
      </c>
      <c r="D127" s="30">
        <f>DEC!F123</f>
        <v>486.3673469387755</v>
      </c>
      <c r="E127" s="28">
        <f>DEC!G123</f>
        <v>350</v>
      </c>
      <c r="F127" s="30">
        <f>DEC!H123</f>
        <v>204.27428571428572</v>
      </c>
      <c r="H127" s="28">
        <f>DEC!C124</f>
        <v>16459</v>
      </c>
      <c r="I127" s="28">
        <f>DEC!E124</f>
        <v>39</v>
      </c>
      <c r="J127" s="30">
        <f>DEC!F124</f>
        <v>422.02564102564105</v>
      </c>
      <c r="K127" s="28">
        <f>DEC!G124</f>
        <v>66</v>
      </c>
      <c r="L127" s="30">
        <f>DEC!H124</f>
        <v>249.37878787878788</v>
      </c>
    </row>
    <row r="128" spans="1:12" ht="12.75">
      <c r="A128" s="24" t="s">
        <v>54</v>
      </c>
      <c r="B128" s="28">
        <f>JAN!C123</f>
        <v>66818</v>
      </c>
      <c r="C128" s="28">
        <f>JAN!E123</f>
        <v>140</v>
      </c>
      <c r="D128" s="30">
        <f>JAN!F123</f>
        <v>477.27142857142854</v>
      </c>
      <c r="E128" s="28">
        <f>JAN!G123</f>
        <v>328</v>
      </c>
      <c r="F128" s="30">
        <f>JAN!H123</f>
        <v>203.71341463414635</v>
      </c>
      <c r="H128" s="28">
        <f>JAN!C124</f>
        <v>16732</v>
      </c>
      <c r="I128" s="28">
        <f>JAN!E124</f>
        <v>40</v>
      </c>
      <c r="J128" s="30">
        <f>JAN!F124</f>
        <v>418.3</v>
      </c>
      <c r="K128" s="28">
        <f>JAN!G124</f>
        <v>67</v>
      </c>
      <c r="L128" s="30">
        <f>JAN!H124</f>
        <v>249.73134328358208</v>
      </c>
    </row>
    <row r="129" spans="1:12" ht="12.75">
      <c r="A129" s="24" t="s">
        <v>55</v>
      </c>
      <c r="B129" s="28">
        <f>FEB!C123</f>
        <v>67508</v>
      </c>
      <c r="C129" s="28">
        <f>FEB!E123</f>
        <v>135</v>
      </c>
      <c r="D129" s="30">
        <f>FEB!F123</f>
        <v>500.05925925925925</v>
      </c>
      <c r="E129" s="28">
        <f>FEB!G123</f>
        <v>327</v>
      </c>
      <c r="F129" s="30">
        <f>FEB!H123</f>
        <v>206.44648318042815</v>
      </c>
      <c r="H129" s="28">
        <f>FEB!C124</f>
        <v>16065</v>
      </c>
      <c r="I129" s="28">
        <f>FEB!E124</f>
        <v>40</v>
      </c>
      <c r="J129" s="30">
        <f>FEB!F124</f>
        <v>401.625</v>
      </c>
      <c r="K129" s="28">
        <f>FEB!G124</f>
        <v>64</v>
      </c>
      <c r="L129" s="30">
        <f>FEB!H124</f>
        <v>251.015625</v>
      </c>
    </row>
    <row r="130" spans="1:17" ht="12.75">
      <c r="A130" s="24" t="s">
        <v>56</v>
      </c>
      <c r="B130" s="28">
        <f>MAR!C123</f>
        <v>66003</v>
      </c>
      <c r="C130" s="28">
        <f>MAR!E123</f>
        <v>135</v>
      </c>
      <c r="D130" s="30">
        <f>MAR!F123</f>
        <v>488.9111111111111</v>
      </c>
      <c r="E130" s="28">
        <f>MAR!G123</f>
        <v>318</v>
      </c>
      <c r="F130" s="30">
        <f>MAR!H123</f>
        <v>207.5566037735849</v>
      </c>
      <c r="H130" s="28">
        <f>MAR!C124</f>
        <v>15978</v>
      </c>
      <c r="I130" s="28">
        <f>MAR!E124</f>
        <v>39</v>
      </c>
      <c r="J130" s="30">
        <f>MAR!F124</f>
        <v>409.6923076923077</v>
      </c>
      <c r="K130" s="28">
        <f>MAR!G124</f>
        <v>63</v>
      </c>
      <c r="L130" s="30">
        <f>MAR!H124</f>
        <v>253.61904761904762</v>
      </c>
      <c r="Q130" s="19"/>
    </row>
    <row r="131" spans="1:17" ht="12.75">
      <c r="A131" s="24" t="s">
        <v>57</v>
      </c>
      <c r="B131" s="28">
        <f>APR!C123</f>
        <v>63032</v>
      </c>
      <c r="C131" s="28">
        <f>APR!E123</f>
        <v>130</v>
      </c>
      <c r="D131" s="30">
        <f>APR!F123</f>
        <v>484.8615384615385</v>
      </c>
      <c r="E131" s="28">
        <f>APR!G123</f>
        <v>296</v>
      </c>
      <c r="F131" s="30">
        <f>APR!H123</f>
        <v>212.94594594594594</v>
      </c>
      <c r="H131" s="28">
        <f>APR!C124</f>
        <v>16600</v>
      </c>
      <c r="I131" s="28">
        <f>APR!E124</f>
        <v>39</v>
      </c>
      <c r="J131" s="30">
        <f>APR!F124</f>
        <v>425.64102564102564</v>
      </c>
      <c r="K131" s="28">
        <f>APR!G124</f>
        <v>67</v>
      </c>
      <c r="L131" s="30">
        <f>APR!H124</f>
        <v>247.76119402985074</v>
      </c>
      <c r="Q131" s="19"/>
    </row>
    <row r="132" spans="1:17" ht="12.75">
      <c r="A132" s="24" t="s">
        <v>58</v>
      </c>
      <c r="B132" s="28">
        <f>MAY!C123</f>
        <v>59963</v>
      </c>
      <c r="C132" s="28">
        <f>MAY!E123</f>
        <v>127</v>
      </c>
      <c r="D132" s="30">
        <f>MAY!F123</f>
        <v>472.1496062992126</v>
      </c>
      <c r="E132" s="28">
        <f>MAY!G123</f>
        <v>291</v>
      </c>
      <c r="F132" s="30">
        <f>MAY!H107</f>
        <v>221.82005512534454</v>
      </c>
      <c r="H132" s="28">
        <f>MAY!C124</f>
        <v>15544</v>
      </c>
      <c r="I132" s="28">
        <f>MAY!E124</f>
        <v>38</v>
      </c>
      <c r="J132" s="30">
        <f>MAY!F124</f>
        <v>409.05263157894734</v>
      </c>
      <c r="K132" s="28">
        <f>MAY!G124</f>
        <v>63</v>
      </c>
      <c r="L132" s="30">
        <f>MAY!H124</f>
        <v>246.73015873015873</v>
      </c>
      <c r="Q132" s="19"/>
    </row>
    <row r="133" spans="1:17" ht="12.75">
      <c r="A133" s="24" t="s">
        <v>59</v>
      </c>
      <c r="B133" s="28">
        <f>JUN!C123</f>
        <v>0</v>
      </c>
      <c r="C133" s="28">
        <f>JUN!E123</f>
        <v>0</v>
      </c>
      <c r="D133" s="30" t="e">
        <f>JUN!F123</f>
        <v>#DIV/0!</v>
      </c>
      <c r="E133" s="28">
        <f>JUN!G123</f>
        <v>0</v>
      </c>
      <c r="F133" s="30" t="e">
        <f>JUN!H123</f>
        <v>#DIV/0!</v>
      </c>
      <c r="H133" s="28">
        <f>JUN!C124</f>
        <v>0</v>
      </c>
      <c r="I133" s="28">
        <f>JUN!E124</f>
        <v>0</v>
      </c>
      <c r="J133" s="30" t="e">
        <f>JUN!F124</f>
        <v>#DIV/0!</v>
      </c>
      <c r="K133" s="28">
        <f>JUN!G124</f>
        <v>0</v>
      </c>
      <c r="L133" s="30" t="e">
        <f>JUN!H124</f>
        <v>#DIV/0!</v>
      </c>
      <c r="Q133" s="19" t="s">
        <v>96</v>
      </c>
    </row>
    <row r="134" spans="1:17" ht="12.75">
      <c r="A134" s="29" t="s">
        <v>47</v>
      </c>
      <c r="B134" s="20">
        <f>SUM(B122:B133)/COUNTIF(B122:B133,"&lt;&gt;0")</f>
        <v>60598.454545454544</v>
      </c>
      <c r="C134" s="20">
        <f>SUM(C122:C133)/COUNTIF(C122:C133,"&lt;&gt;0")</f>
        <v>128</v>
      </c>
      <c r="D134" s="30">
        <f>B134/C134</f>
        <v>473.4254261363636</v>
      </c>
      <c r="E134" s="28">
        <f>SUM(E122:E133)/COUNTIF(E122:E133,"&lt;&gt;0")</f>
        <v>298.27272727272725</v>
      </c>
      <c r="F134" s="30">
        <f>B134/E134</f>
        <v>203.16458396830237</v>
      </c>
      <c r="H134" s="20">
        <f>SUM(H122:H133)/COUNTIF(H122:H133,"&lt;&gt;0")</f>
        <v>14995.727272727272</v>
      </c>
      <c r="I134" s="20">
        <f>SUM(I122:I133)/COUNTIF(I122:I133,"&lt;&gt;0")</f>
        <v>36.72727272727273</v>
      </c>
      <c r="J134" s="30">
        <f>H134/I134</f>
        <v>408.299504950495</v>
      </c>
      <c r="K134" s="28">
        <f>SUM(K122:K133)/COUNTIF(K122:K133,"&lt;&gt;0")</f>
        <v>61.18181818181818</v>
      </c>
      <c r="L134" s="30">
        <f>H134/K134</f>
        <v>245.1010401188707</v>
      </c>
      <c r="Q134" s="19"/>
    </row>
    <row r="135" spans="17:19" ht="12.75">
      <c r="Q135" s="18" t="s">
        <v>4</v>
      </c>
      <c r="S135" s="19" t="s">
        <v>81</v>
      </c>
    </row>
    <row r="136" spans="17:19" ht="12.75">
      <c r="Q136" s="18" t="s">
        <v>22</v>
      </c>
      <c r="S136" s="19" t="s">
        <v>82</v>
      </c>
    </row>
    <row r="137" spans="1:19" ht="12.75">
      <c r="A137" s="31" t="s">
        <v>73</v>
      </c>
      <c r="Q137" s="18" t="s">
        <v>34</v>
      </c>
      <c r="S137" s="19" t="s">
        <v>83</v>
      </c>
    </row>
    <row r="138" spans="17:19" ht="12.75">
      <c r="Q138" s="18" t="s">
        <v>23</v>
      </c>
      <c r="S138" s="19" t="s">
        <v>84</v>
      </c>
    </row>
    <row r="139" spans="17:19" ht="12.75"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86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JUL!K130</f>
        <v>13512</v>
      </c>
      <c r="D142" s="28">
        <f>JUL!K131</f>
        <v>4174</v>
      </c>
      <c r="E142" s="28">
        <f>JUL!K132</f>
        <v>7198</v>
      </c>
      <c r="F142" s="28">
        <f>JUL!K133</f>
        <v>0</v>
      </c>
      <c r="G142" s="28">
        <f>JUL!K134</f>
        <v>2140</v>
      </c>
      <c r="H142" s="2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AUG!K130</f>
        <v>13378</v>
      </c>
      <c r="D143" s="28">
        <f>AUG!K131</f>
        <v>3923</v>
      </c>
      <c r="E143" s="28">
        <f>AUG!K132</f>
        <v>7658</v>
      </c>
      <c r="F143" s="28">
        <f>AUG!K133</f>
        <v>0</v>
      </c>
      <c r="G143" s="28">
        <f>AUG!K134</f>
        <v>1797</v>
      </c>
      <c r="H143" s="2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SEP!K130</f>
        <v>14413</v>
      </c>
      <c r="D144" s="28">
        <f>SEP!K131</f>
        <v>4277</v>
      </c>
      <c r="E144" s="28">
        <f>SEP!K132</f>
        <v>8007</v>
      </c>
      <c r="F144" s="28">
        <f>SEP!K133</f>
        <v>0</v>
      </c>
      <c r="G144" s="28">
        <f>SEP!K134</f>
        <v>2129</v>
      </c>
      <c r="H144" s="2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OCT!K130</f>
        <v>13578</v>
      </c>
      <c r="D145" s="28">
        <f>OCT!K131</f>
        <v>4197</v>
      </c>
      <c r="E145" s="28">
        <f>OCT!K132</f>
        <v>7175</v>
      </c>
      <c r="F145" s="28">
        <f>OCT!K133</f>
        <v>0</v>
      </c>
      <c r="G145" s="28">
        <f>OCT!K134</f>
        <v>2206</v>
      </c>
      <c r="H145" s="2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NOV!K130</f>
        <v>12694</v>
      </c>
      <c r="D146" s="28">
        <f>NOV!K131</f>
        <v>3890</v>
      </c>
      <c r="E146" s="28">
        <f>NOV!K132</f>
        <v>7245</v>
      </c>
      <c r="F146" s="28">
        <f>NOV!K133</f>
        <v>0</v>
      </c>
      <c r="G146" s="28">
        <f>NOV!K134</f>
        <v>1559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DEC!K130</f>
        <v>16459</v>
      </c>
      <c r="D147" s="28">
        <f>DEC!K131</f>
        <v>4522</v>
      </c>
      <c r="E147" s="28">
        <f>DEC!K132</f>
        <v>8794</v>
      </c>
      <c r="F147" s="28">
        <f>DEC!K133</f>
        <v>0</v>
      </c>
      <c r="G147" s="28">
        <f>DEC!K134</f>
        <v>3143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JAN!K130</f>
        <v>16732</v>
      </c>
      <c r="D148" s="28">
        <f>JAN!K131</f>
        <v>4703</v>
      </c>
      <c r="E148" s="28">
        <f>JAN!K132</f>
        <v>9137</v>
      </c>
      <c r="F148" s="28">
        <f>JAN!K133</f>
        <v>0</v>
      </c>
      <c r="G148" s="28">
        <f>JAN!K134</f>
        <v>2892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FEB!K130</f>
        <v>16065</v>
      </c>
      <c r="D149" s="28">
        <f>FEB!K131</f>
        <v>4875</v>
      </c>
      <c r="E149" s="28">
        <f>FEB!K132</f>
        <v>8298</v>
      </c>
      <c r="F149" s="28">
        <f>FEB!K133</f>
        <v>0</v>
      </c>
      <c r="G149" s="28">
        <f>FEB!K134</f>
        <v>2892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MAR!K130</f>
        <v>15978</v>
      </c>
      <c r="D150" s="28">
        <f>MAR!K131</f>
        <v>4279</v>
      </c>
      <c r="E150" s="28">
        <f>MAR!K132</f>
        <v>8807</v>
      </c>
      <c r="F150" s="28">
        <f>MAR!K133</f>
        <v>0</v>
      </c>
      <c r="G150" s="28">
        <f>MAR!K134</f>
        <v>2892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APR!K130</f>
        <v>16600</v>
      </c>
      <c r="D151" s="28">
        <f>APR!K131</f>
        <v>3990</v>
      </c>
      <c r="E151" s="28">
        <f>APR!K132</f>
        <v>9718</v>
      </c>
      <c r="F151" s="28">
        <f>APR!K133</f>
        <v>0</v>
      </c>
      <c r="G151" s="28">
        <f>APR!K134</f>
        <v>2892</v>
      </c>
      <c r="H151" s="28"/>
    </row>
    <row r="152" spans="1:8" ht="12.75">
      <c r="A152" s="24" t="s">
        <v>58</v>
      </c>
      <c r="C152" s="28">
        <f>MAY!K130</f>
        <v>15544</v>
      </c>
      <c r="D152" s="28">
        <f>MAY!K131</f>
        <v>4717</v>
      </c>
      <c r="E152" s="28">
        <f>MAY!K132</f>
        <v>8239</v>
      </c>
      <c r="F152" s="28">
        <f>MAY!K133</f>
        <v>0</v>
      </c>
      <c r="G152" s="28">
        <f>MAY!K134</f>
        <v>2588</v>
      </c>
      <c r="H152" s="28"/>
    </row>
    <row r="153" spans="1:8" ht="12.75">
      <c r="A153" s="24" t="s">
        <v>59</v>
      </c>
      <c r="C153" s="28">
        <f>JUN!K130</f>
        <v>0</v>
      </c>
      <c r="D153" s="28">
        <f>JUN!K131</f>
        <v>0</v>
      </c>
      <c r="E153" s="28">
        <f>JUN!K132</f>
        <v>0</v>
      </c>
      <c r="F153" s="28">
        <f>JUN!K133</f>
        <v>0</v>
      </c>
      <c r="G153" s="28">
        <f>JUN!K134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14995.727272727272</v>
      </c>
      <c r="D154" s="33">
        <f>SUM(D142:D153)/COUNTIF(D142:D153,"&lt;&gt;0")</f>
        <v>4322.454545454545</v>
      </c>
      <c r="E154" s="33">
        <f>SUM(E142:E153)/COUNTIF(E142:E153,"&lt;&gt;0")</f>
        <v>8206.90909090909</v>
      </c>
      <c r="F154" s="33" t="e">
        <f>SUM(F142:F153)/COUNTIF(F142:F153,"&lt;&gt;0")</f>
        <v>#DIV/0!</v>
      </c>
      <c r="G154" s="33">
        <f>SUM(G142:G153)/COUNTIF(G142:G153,"&lt;&gt;0")</f>
        <v>2466.3636363636365</v>
      </c>
      <c r="H154" s="33"/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4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JUL!B11</f>
        <v>1447</v>
      </c>
      <c r="C5" s="20">
        <f>JUL!C11</f>
        <v>18</v>
      </c>
      <c r="D5" s="20">
        <f>JUL!D11</f>
        <v>399</v>
      </c>
      <c r="E5" s="20">
        <f>JUL!E11</f>
        <v>1241</v>
      </c>
      <c r="F5" s="20">
        <f>JUL!F11</f>
        <v>30</v>
      </c>
      <c r="G5" s="20">
        <f>JUL!G11</f>
        <v>19118</v>
      </c>
      <c r="H5" s="20">
        <f aca="true" t="shared" si="0" ref="H5:H16">SUM(B5:G5)</f>
        <v>22253</v>
      </c>
    </row>
    <row r="6" spans="1:8" ht="12.75">
      <c r="A6" s="24" t="s">
        <v>49</v>
      </c>
      <c r="B6" s="20">
        <f>AUG!B11</f>
        <v>1413</v>
      </c>
      <c r="C6" s="20">
        <f>AUG!C11</f>
        <v>13</v>
      </c>
      <c r="D6" s="20">
        <f>AUG!D11</f>
        <v>416</v>
      </c>
      <c r="E6" s="20">
        <f>AUG!E11</f>
        <v>1227</v>
      </c>
      <c r="F6" s="20">
        <f>AUG!F11</f>
        <v>27</v>
      </c>
      <c r="G6" s="20">
        <f>AUG!G11</f>
        <v>19113</v>
      </c>
      <c r="H6" s="20">
        <f t="shared" si="0"/>
        <v>22209</v>
      </c>
    </row>
    <row r="7" spans="1:8" ht="12.75">
      <c r="A7" s="24" t="s">
        <v>50</v>
      </c>
      <c r="B7" s="20">
        <f>SEP!B11</f>
        <v>1419</v>
      </c>
      <c r="C7" s="20">
        <f>SEP!C11</f>
        <v>14</v>
      </c>
      <c r="D7" s="20">
        <f>SEP!D11</f>
        <v>410</v>
      </c>
      <c r="E7" s="20">
        <f>SEP!E11</f>
        <v>1230</v>
      </c>
      <c r="F7" s="20">
        <f>SEP!F11</f>
        <v>27</v>
      </c>
      <c r="G7" s="20">
        <f>SEP!G11</f>
        <v>18967</v>
      </c>
      <c r="H7" s="20">
        <f t="shared" si="0"/>
        <v>22067</v>
      </c>
    </row>
    <row r="8" spans="1:8" ht="12.75">
      <c r="A8" s="24" t="s">
        <v>51</v>
      </c>
      <c r="B8" s="20">
        <f>OCT!B11</f>
        <v>1422</v>
      </c>
      <c r="C8" s="20">
        <f>OCT!C11</f>
        <v>7</v>
      </c>
      <c r="D8" s="20">
        <f>OCT!D11</f>
        <v>405</v>
      </c>
      <c r="E8" s="20">
        <f>OCT!E11</f>
        <v>1221</v>
      </c>
      <c r="F8" s="20">
        <f>OCT!F11</f>
        <v>30</v>
      </c>
      <c r="G8" s="20">
        <f>OCT!G11</f>
        <v>18737</v>
      </c>
      <c r="H8" s="20">
        <f t="shared" si="0"/>
        <v>21822</v>
      </c>
    </row>
    <row r="9" spans="1:8" ht="12.75">
      <c r="A9" s="24" t="s">
        <v>52</v>
      </c>
      <c r="B9" s="20">
        <f>NOV!B11</f>
        <v>1356</v>
      </c>
      <c r="C9" s="20">
        <f>NOV!C11</f>
        <v>14</v>
      </c>
      <c r="D9" s="20">
        <f>NOV!D11</f>
        <v>382</v>
      </c>
      <c r="E9" s="20">
        <f>NOV!E11</f>
        <v>1225</v>
      </c>
      <c r="F9" s="20">
        <f>NOV!F11</f>
        <v>29</v>
      </c>
      <c r="G9" s="20">
        <f>NOV!G11</f>
        <v>18724</v>
      </c>
      <c r="H9" s="20">
        <f t="shared" si="0"/>
        <v>21730</v>
      </c>
    </row>
    <row r="10" spans="1:8" ht="12.75">
      <c r="A10" s="24" t="s">
        <v>53</v>
      </c>
      <c r="B10" s="20">
        <f>DEC!B11</f>
        <v>1346</v>
      </c>
      <c r="C10" s="20">
        <f>DEC!C11</f>
        <v>37</v>
      </c>
      <c r="D10" s="20">
        <f>DEC!D11</f>
        <v>378</v>
      </c>
      <c r="E10" s="20">
        <f>DEC!E11</f>
        <v>1220</v>
      </c>
      <c r="F10" s="20">
        <f>DEC!F11</f>
        <v>30</v>
      </c>
      <c r="G10" s="20">
        <f>DEC!G11</f>
        <v>18593</v>
      </c>
      <c r="H10" s="20">
        <f t="shared" si="0"/>
        <v>21604</v>
      </c>
    </row>
    <row r="11" spans="1:8" ht="12.75">
      <c r="A11" s="24" t="s">
        <v>54</v>
      </c>
      <c r="B11" s="20">
        <f>JAN!B11</f>
        <v>1373</v>
      </c>
      <c r="C11" s="20">
        <f>JAN!C11</f>
        <v>14</v>
      </c>
      <c r="D11" s="20">
        <f>JAN!D11</f>
        <v>376</v>
      </c>
      <c r="E11" s="20">
        <f>JAN!E11</f>
        <v>1215</v>
      </c>
      <c r="F11" s="20">
        <f>JAN!F11</f>
        <v>31</v>
      </c>
      <c r="G11" s="20">
        <f>JAN!G11</f>
        <v>18339</v>
      </c>
      <c r="H11" s="20">
        <f t="shared" si="0"/>
        <v>21348</v>
      </c>
    </row>
    <row r="12" spans="1:8" ht="12.75">
      <c r="A12" s="24" t="s">
        <v>55</v>
      </c>
      <c r="B12" s="20">
        <f>FEB!B11</f>
        <v>1328</v>
      </c>
      <c r="C12" s="20">
        <f>FEB!C11</f>
        <v>13</v>
      </c>
      <c r="D12" s="20">
        <f>FEB!D11</f>
        <v>384</v>
      </c>
      <c r="E12" s="20">
        <f>FEB!E11</f>
        <v>1207</v>
      </c>
      <c r="F12" s="20">
        <f>FEB!F11</f>
        <v>29</v>
      </c>
      <c r="G12" s="20">
        <f>FEB!G11</f>
        <v>18228</v>
      </c>
      <c r="H12" s="20">
        <f t="shared" si="0"/>
        <v>21189</v>
      </c>
    </row>
    <row r="13" spans="1:8" ht="12.75">
      <c r="A13" s="24" t="s">
        <v>56</v>
      </c>
      <c r="B13" s="20">
        <f>MAR!B11</f>
        <v>1287</v>
      </c>
      <c r="C13" s="20">
        <f>MAR!C11</f>
        <v>9</v>
      </c>
      <c r="D13" s="20">
        <f>MAR!D11</f>
        <v>370</v>
      </c>
      <c r="E13" s="20">
        <f>MAR!E11</f>
        <v>1199</v>
      </c>
      <c r="F13" s="20">
        <f>MAR!F11</f>
        <v>28</v>
      </c>
      <c r="G13" s="20">
        <f>MAR!G11</f>
        <v>18068</v>
      </c>
      <c r="H13" s="20">
        <f t="shared" si="0"/>
        <v>20961</v>
      </c>
    </row>
    <row r="14" spans="1:8" ht="12.75">
      <c r="A14" s="24" t="s">
        <v>57</v>
      </c>
      <c r="B14" s="20">
        <f>APR!B11</f>
        <v>1244</v>
      </c>
      <c r="C14" s="20">
        <f>APR!C11</f>
        <v>5</v>
      </c>
      <c r="D14" s="20">
        <f>APR!D11</f>
        <v>377</v>
      </c>
      <c r="E14" s="20">
        <f>APR!E11</f>
        <v>1211</v>
      </c>
      <c r="F14" s="20">
        <f>APR!F11</f>
        <v>29</v>
      </c>
      <c r="G14" s="20">
        <f>APR!G11</f>
        <v>17884</v>
      </c>
      <c r="H14" s="20">
        <f t="shared" si="0"/>
        <v>20750</v>
      </c>
    </row>
    <row r="15" spans="1:8" ht="12.75">
      <c r="A15" s="24" t="s">
        <v>58</v>
      </c>
      <c r="B15" s="20">
        <f>MAY!B11</f>
        <v>1197</v>
      </c>
      <c r="C15" s="20">
        <f>MAY!C11</f>
        <v>0</v>
      </c>
      <c r="D15" s="20">
        <f>MAY!D11</f>
        <v>377</v>
      </c>
      <c r="E15" s="20">
        <f>MAY!E11</f>
        <v>1209</v>
      </c>
      <c r="F15" s="20">
        <f>MAY!F11</f>
        <v>34</v>
      </c>
      <c r="G15" s="20">
        <f>MAY!G11</f>
        <v>17840</v>
      </c>
      <c r="H15" s="20">
        <f t="shared" si="0"/>
        <v>20657</v>
      </c>
    </row>
    <row r="16" spans="1:8" ht="12.75">
      <c r="A16" s="24" t="s">
        <v>59</v>
      </c>
      <c r="B16" s="20">
        <f>JUN!B11</f>
        <v>0</v>
      </c>
      <c r="C16" s="20">
        <f>JUN!C11</f>
        <v>0</v>
      </c>
      <c r="D16" s="20">
        <f>JUN!D11</f>
        <v>0</v>
      </c>
      <c r="E16" s="20">
        <f>JUN!E11</f>
        <v>0</v>
      </c>
      <c r="F16" s="20">
        <f>JUN!F11</f>
        <v>0</v>
      </c>
      <c r="G16" s="20">
        <f>JUN!G11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1348.3636363636363</v>
      </c>
      <c r="C17" s="20">
        <f t="shared" si="1"/>
        <v>14.4</v>
      </c>
      <c r="D17" s="20">
        <f t="shared" si="1"/>
        <v>388.54545454545456</v>
      </c>
      <c r="E17" s="20">
        <f t="shared" si="1"/>
        <v>1218.6363636363637</v>
      </c>
      <c r="F17" s="20">
        <f t="shared" si="1"/>
        <v>29.454545454545453</v>
      </c>
      <c r="G17" s="20">
        <f t="shared" si="1"/>
        <v>18510.090909090908</v>
      </c>
      <c r="H17" s="20">
        <f t="shared" si="1"/>
        <v>21508.18181818182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JUL!B22</f>
        <v>451</v>
      </c>
      <c r="C21" s="23">
        <f>JUL!C22</f>
        <v>5</v>
      </c>
      <c r="D21" s="23">
        <f>JUL!D22</f>
        <v>388</v>
      </c>
      <c r="E21" s="23">
        <f>JUL!E22</f>
        <v>1194</v>
      </c>
      <c r="F21" s="23">
        <f>JUL!F22</f>
        <v>28</v>
      </c>
      <c r="G21" s="23">
        <f>JUL!G22</f>
        <v>9300</v>
      </c>
      <c r="H21" s="20">
        <f aca="true" t="shared" si="2" ref="H21:H32">SUM(B21:G21)</f>
        <v>11366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AUG!B22</f>
        <v>440</v>
      </c>
      <c r="C22" s="23">
        <f>AUG!C22</f>
        <v>4</v>
      </c>
      <c r="D22" s="23">
        <f>AUG!D22</f>
        <v>404</v>
      </c>
      <c r="E22" s="23">
        <f>AUG!E22</f>
        <v>1182</v>
      </c>
      <c r="F22" s="23">
        <f>AUG!F22</f>
        <v>26</v>
      </c>
      <c r="G22" s="23">
        <f>AUG!G22</f>
        <v>9255</v>
      </c>
      <c r="H22" s="20">
        <f t="shared" si="2"/>
        <v>11311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SEP!B22</f>
        <v>445</v>
      </c>
      <c r="C23" s="23">
        <f>SEP!C22</f>
        <v>4</v>
      </c>
      <c r="D23" s="23">
        <f>SEP!D22</f>
        <v>397</v>
      </c>
      <c r="E23" s="23">
        <f>SEP!E22</f>
        <v>1180</v>
      </c>
      <c r="F23" s="23">
        <f>SEP!F22</f>
        <v>26</v>
      </c>
      <c r="G23" s="23">
        <f>SEP!G22</f>
        <v>9145</v>
      </c>
      <c r="H23" s="20">
        <f t="shared" si="2"/>
        <v>11197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OCT!B22</f>
        <v>448</v>
      </c>
      <c r="C24" s="23">
        <f>OCT!C22</f>
        <v>2</v>
      </c>
      <c r="D24" s="23">
        <f>OCT!D22</f>
        <v>392</v>
      </c>
      <c r="E24" s="23">
        <f>OCT!E22</f>
        <v>1172</v>
      </c>
      <c r="F24" s="23">
        <f>OCT!F22</f>
        <v>28</v>
      </c>
      <c r="G24" s="23">
        <f>OCT!G22</f>
        <v>9016</v>
      </c>
      <c r="H24" s="20">
        <f t="shared" si="2"/>
        <v>11058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NOV!B22</f>
        <v>430</v>
      </c>
      <c r="C25" s="20">
        <f>NOV!C22</f>
        <v>4</v>
      </c>
      <c r="D25" s="20">
        <f>NOV!D22</f>
        <v>369</v>
      </c>
      <c r="E25" s="20">
        <f>NOV!E22</f>
        <v>1173</v>
      </c>
      <c r="F25" s="20">
        <f>NOV!F22</f>
        <v>27</v>
      </c>
      <c r="G25" s="20">
        <f>NOV!G22</f>
        <v>9007</v>
      </c>
      <c r="H25" s="20">
        <f t="shared" si="2"/>
        <v>11010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DEC!B22</f>
        <v>426</v>
      </c>
      <c r="C26" s="20">
        <f>DEC!C22</f>
        <v>9</v>
      </c>
      <c r="D26" s="20">
        <f>DEC!D22</f>
        <v>366</v>
      </c>
      <c r="E26" s="20">
        <f>DEC!E22</f>
        <v>1164</v>
      </c>
      <c r="F26" s="20">
        <f>DEC!F22</f>
        <v>28</v>
      </c>
      <c r="G26" s="20">
        <f>DEC!G22</f>
        <v>8967</v>
      </c>
      <c r="H26" s="20">
        <f t="shared" si="2"/>
        <v>10960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JAN!B22</f>
        <v>432</v>
      </c>
      <c r="C27" s="20">
        <f>JAN!C22</f>
        <v>3</v>
      </c>
      <c r="D27" s="20">
        <f>JAN!D22</f>
        <v>365</v>
      </c>
      <c r="E27" s="20">
        <f>JAN!E22</f>
        <v>1166</v>
      </c>
      <c r="F27" s="20">
        <f>JAN!F22</f>
        <v>28</v>
      </c>
      <c r="G27" s="20">
        <f>JAN!G22</f>
        <v>8861</v>
      </c>
      <c r="H27" s="20">
        <f t="shared" si="2"/>
        <v>10855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FEB!B22</f>
        <v>416</v>
      </c>
      <c r="C28" s="20">
        <f>FEB!C22</f>
        <v>3</v>
      </c>
      <c r="D28" s="20">
        <f>FEB!D22</f>
        <v>372</v>
      </c>
      <c r="E28" s="20">
        <f>FEB!E22</f>
        <v>1159</v>
      </c>
      <c r="F28" s="20">
        <f>FEB!F22</f>
        <v>26</v>
      </c>
      <c r="G28" s="20">
        <f>FEB!G22</f>
        <v>8810</v>
      </c>
      <c r="H28" s="20">
        <f t="shared" si="2"/>
        <v>10786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MAR!B22</f>
        <v>409</v>
      </c>
      <c r="C29" s="20">
        <f>MAR!C22</f>
        <v>2</v>
      </c>
      <c r="D29" s="20">
        <f>MAR!D22</f>
        <v>360</v>
      </c>
      <c r="E29" s="20">
        <f>MAR!E22</f>
        <v>1152</v>
      </c>
      <c r="F29" s="20">
        <f>MAR!F22</f>
        <v>25</v>
      </c>
      <c r="G29" s="20">
        <f>MAR!G22</f>
        <v>8760</v>
      </c>
      <c r="H29" s="20">
        <f t="shared" si="2"/>
        <v>10708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APR!B22</f>
        <v>395</v>
      </c>
      <c r="C30" s="20">
        <f>APR!C22</f>
        <v>1</v>
      </c>
      <c r="D30" s="20">
        <f>APR!D22</f>
        <v>366</v>
      </c>
      <c r="E30" s="20">
        <f>APR!E22</f>
        <v>1159</v>
      </c>
      <c r="F30" s="20">
        <f>APR!F22</f>
        <v>26</v>
      </c>
      <c r="G30" s="20">
        <f>APR!G22</f>
        <v>8653</v>
      </c>
      <c r="H30" s="20">
        <f t="shared" si="2"/>
        <v>10600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MAY!B22</f>
        <v>381</v>
      </c>
      <c r="C31" s="20">
        <f>MAY!C22</f>
        <v>0</v>
      </c>
      <c r="D31" s="20">
        <f>MAY!D22</f>
        <v>363</v>
      </c>
      <c r="E31" s="20">
        <f>MAY!E22</f>
        <v>1162</v>
      </c>
      <c r="F31" s="20">
        <f>MAY!F22</f>
        <v>29</v>
      </c>
      <c r="G31" s="20">
        <f>MAY!G22</f>
        <v>8613</v>
      </c>
      <c r="H31" s="20">
        <f t="shared" si="2"/>
        <v>10548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JUN!B22</f>
        <v>0</v>
      </c>
      <c r="C32" s="20">
        <f>JUN!C22</f>
        <v>0</v>
      </c>
      <c r="D32" s="20">
        <f>JUN!D22</f>
        <v>0</v>
      </c>
      <c r="E32" s="20">
        <f>JUN!E22</f>
        <v>0</v>
      </c>
      <c r="F32" s="20">
        <f>JUN!F22</f>
        <v>0</v>
      </c>
      <c r="G32" s="20">
        <f>JUN!G22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424.8181818181818</v>
      </c>
      <c r="C33" s="20">
        <f t="shared" si="3"/>
        <v>3.7</v>
      </c>
      <c r="D33" s="20">
        <f t="shared" si="3"/>
        <v>376.54545454545456</v>
      </c>
      <c r="E33" s="20">
        <f t="shared" si="3"/>
        <v>1169.3636363636363</v>
      </c>
      <c r="F33" s="20">
        <f t="shared" si="3"/>
        <v>27</v>
      </c>
      <c r="G33" s="20">
        <f t="shared" si="3"/>
        <v>8944.272727272728</v>
      </c>
      <c r="H33" s="20">
        <f t="shared" si="3"/>
        <v>10945.363636363636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JUL!B33</f>
        <v>337324</v>
      </c>
      <c r="C37" s="20">
        <f>JUL!C33</f>
        <v>4551</v>
      </c>
      <c r="D37" s="20">
        <f>JUL!D33</f>
        <v>119178</v>
      </c>
      <c r="E37" s="20">
        <f>JUL!E33</f>
        <v>265396</v>
      </c>
      <c r="F37" s="20">
        <f>JUL!F33</f>
        <v>9132</v>
      </c>
      <c r="G37" s="20">
        <f>JUL!G33</f>
        <v>4225607</v>
      </c>
      <c r="H37" s="20">
        <f aca="true" t="shared" si="4" ref="H37:H48">SUM(B37:G37)</f>
        <v>4961188</v>
      </c>
    </row>
    <row r="38" spans="1:8" ht="12.75">
      <c r="A38" s="24" t="s">
        <v>49</v>
      </c>
      <c r="B38" s="20">
        <f>AUG!B33</f>
        <v>331731</v>
      </c>
      <c r="C38" s="20">
        <f>AUG!C33</f>
        <v>2894</v>
      </c>
      <c r="D38" s="20">
        <f>AUG!D33</f>
        <v>124065</v>
      </c>
      <c r="E38" s="20">
        <f>AUG!E33</f>
        <v>263582</v>
      </c>
      <c r="F38" s="20">
        <f>AUG!F33</f>
        <v>8191</v>
      </c>
      <c r="G38" s="20">
        <f>AUG!G33</f>
        <v>4213134</v>
      </c>
      <c r="H38" s="20">
        <f t="shared" si="4"/>
        <v>4943597</v>
      </c>
    </row>
    <row r="39" spans="1:17" ht="12.75">
      <c r="A39" s="24" t="s">
        <v>50</v>
      </c>
      <c r="B39" s="20">
        <f>SEP!B33</f>
        <v>336930</v>
      </c>
      <c r="C39" s="20">
        <f>SEP!C33</f>
        <v>3522</v>
      </c>
      <c r="D39" s="20">
        <f>SEP!D33</f>
        <v>121810</v>
      </c>
      <c r="E39" s="20">
        <f>SEP!E33</f>
        <v>264145</v>
      </c>
      <c r="F39" s="20">
        <f>SEP!F33</f>
        <v>8194</v>
      </c>
      <c r="G39" s="20">
        <f>SEP!G33</f>
        <v>4204154</v>
      </c>
      <c r="H39" s="20">
        <f t="shared" si="4"/>
        <v>4938755</v>
      </c>
      <c r="Q39" s="19"/>
    </row>
    <row r="40" spans="1:17" ht="12.75">
      <c r="A40" s="24" t="s">
        <v>51</v>
      </c>
      <c r="B40" s="20">
        <f>OCT!B33</f>
        <v>344886</v>
      </c>
      <c r="C40" s="20">
        <f>OCT!C33</f>
        <v>1809</v>
      </c>
      <c r="D40" s="20">
        <f>OCT!D33</f>
        <v>124628</v>
      </c>
      <c r="E40" s="20">
        <f>OCT!E33</f>
        <v>273099</v>
      </c>
      <c r="F40" s="20">
        <f>OCT!F33</f>
        <v>9050</v>
      </c>
      <c r="G40" s="20">
        <f>OCT!G33</f>
        <v>4301108</v>
      </c>
      <c r="H40" s="20">
        <f t="shared" si="4"/>
        <v>5054580</v>
      </c>
      <c r="Q40" s="19"/>
    </row>
    <row r="41" spans="1:17" ht="12.75">
      <c r="A41" s="24" t="s">
        <v>52</v>
      </c>
      <c r="B41" s="20">
        <f>NOV!B33</f>
        <v>326175</v>
      </c>
      <c r="C41" s="20">
        <f>NOV!C33</f>
        <v>3251</v>
      </c>
      <c r="D41" s="20">
        <f>NOV!D33</f>
        <v>117915</v>
      </c>
      <c r="E41" s="20">
        <f>NOV!E33</f>
        <v>274401</v>
      </c>
      <c r="F41" s="20">
        <f>NOV!F33</f>
        <v>8987</v>
      </c>
      <c r="G41" s="20">
        <f>NOV!G33</f>
        <v>4304961</v>
      </c>
      <c r="H41" s="20">
        <f t="shared" si="4"/>
        <v>5035690</v>
      </c>
      <c r="Q41" s="19"/>
    </row>
    <row r="42" spans="1:17" ht="12.75">
      <c r="A42" s="24" t="s">
        <v>53</v>
      </c>
      <c r="B42" s="20">
        <f>DEC!B33</f>
        <v>325320</v>
      </c>
      <c r="C42" s="20">
        <f>DEC!C33</f>
        <v>7910</v>
      </c>
      <c r="D42" s="20">
        <f>DEC!D33</f>
        <v>116432</v>
      </c>
      <c r="E42" s="20">
        <f>DEC!E33</f>
        <v>271260</v>
      </c>
      <c r="F42" s="20">
        <f>DEC!F33</f>
        <v>9149</v>
      </c>
      <c r="G42" s="20">
        <f>DEC!G33</f>
        <v>4259709</v>
      </c>
      <c r="H42" s="20">
        <f t="shared" si="4"/>
        <v>4989780</v>
      </c>
      <c r="Q42" s="19"/>
    </row>
    <row r="43" spans="1:17" ht="12.75">
      <c r="A43" s="24" t="s">
        <v>54</v>
      </c>
      <c r="B43" s="20">
        <f>JAN!B33</f>
        <v>329790</v>
      </c>
      <c r="C43" s="20">
        <f>JAN!C33</f>
        <v>3162</v>
      </c>
      <c r="D43" s="20">
        <f>JAN!D33</f>
        <v>115412</v>
      </c>
      <c r="E43" s="20">
        <f>JAN!E33</f>
        <v>270523</v>
      </c>
      <c r="F43" s="20">
        <f>JAN!F33</f>
        <v>9442</v>
      </c>
      <c r="G43" s="20">
        <f>JAN!G33</f>
        <v>4170522</v>
      </c>
      <c r="H43" s="20">
        <f t="shared" si="4"/>
        <v>4898851</v>
      </c>
      <c r="Q43" s="19"/>
    </row>
    <row r="44" spans="1:17" ht="12.75">
      <c r="A44" s="24" t="s">
        <v>55</v>
      </c>
      <c r="B44" s="20">
        <f>FEB!B33</f>
        <v>323346</v>
      </c>
      <c r="C44" s="20">
        <f>FEB!C33</f>
        <v>3253</v>
      </c>
      <c r="D44" s="20">
        <f>FEB!D33</f>
        <v>118117</v>
      </c>
      <c r="E44" s="20">
        <f>FEB!E33</f>
        <v>271568</v>
      </c>
      <c r="F44" s="20">
        <f>FEB!F33</f>
        <v>8740</v>
      </c>
      <c r="G44" s="20">
        <f>FEB!G33</f>
        <v>4162216</v>
      </c>
      <c r="H44" s="20">
        <f t="shared" si="4"/>
        <v>4887240</v>
      </c>
      <c r="Q44" s="19"/>
    </row>
    <row r="45" spans="1:17" ht="12.75">
      <c r="A45" s="24" t="s">
        <v>56</v>
      </c>
      <c r="B45" s="20">
        <f>MAR!B33</f>
        <v>311956</v>
      </c>
      <c r="C45" s="20">
        <f>MAR!C33</f>
        <v>2228</v>
      </c>
      <c r="D45" s="20">
        <f>MAR!D33</f>
        <v>114240</v>
      </c>
      <c r="E45" s="20">
        <f>MAR!E33</f>
        <v>268915</v>
      </c>
      <c r="F45" s="20">
        <f>MAR!F33</f>
        <v>8553</v>
      </c>
      <c r="G45" s="20">
        <f>MAR!G33</f>
        <v>4133954</v>
      </c>
      <c r="H45" s="20">
        <f t="shared" si="4"/>
        <v>4839846</v>
      </c>
      <c r="Q45" s="19"/>
    </row>
    <row r="46" spans="1:17" ht="12.75">
      <c r="A46" s="24" t="s">
        <v>57</v>
      </c>
      <c r="B46" s="20">
        <f>APR!B33</f>
        <v>301344</v>
      </c>
      <c r="C46" s="20">
        <f>APR!C33</f>
        <v>1237</v>
      </c>
      <c r="D46" s="20">
        <f>APR!D33</f>
        <v>115438</v>
      </c>
      <c r="E46" s="20">
        <f>APR!E33</f>
        <v>270988</v>
      </c>
      <c r="F46" s="20">
        <f>APR!F33</f>
        <v>8851</v>
      </c>
      <c r="G46" s="20">
        <f>APR!G33</f>
        <v>4095041</v>
      </c>
      <c r="H46" s="20">
        <f t="shared" si="4"/>
        <v>4792899</v>
      </c>
      <c r="Q46" s="19"/>
    </row>
    <row r="47" spans="1:17" ht="12.75">
      <c r="A47" s="24" t="s">
        <v>58</v>
      </c>
      <c r="B47" s="20">
        <f>MAY!B33</f>
        <v>289103</v>
      </c>
      <c r="C47" s="20">
        <f>MAY!C33</f>
        <v>0</v>
      </c>
      <c r="D47" s="20">
        <f>MAY!D33</f>
        <v>115479</v>
      </c>
      <c r="E47" s="20">
        <f>MAY!E33</f>
        <v>270875</v>
      </c>
      <c r="F47" s="20">
        <f>MAY!F33</f>
        <v>10456</v>
      </c>
      <c r="G47" s="20">
        <f>MAY!G33</f>
        <v>4107719</v>
      </c>
      <c r="H47" s="20">
        <f t="shared" si="4"/>
        <v>4793632</v>
      </c>
      <c r="Q47" s="19"/>
    </row>
    <row r="48" spans="1:17" ht="12.75">
      <c r="A48" s="24" t="s">
        <v>59</v>
      </c>
      <c r="B48" s="20">
        <f>JUN!B33</f>
        <v>0</v>
      </c>
      <c r="C48" s="20">
        <f>JUN!C33</f>
        <v>0</v>
      </c>
      <c r="D48" s="20">
        <f>JUN!D33</f>
        <v>0</v>
      </c>
      <c r="E48" s="20">
        <f>JUN!E33</f>
        <v>0</v>
      </c>
      <c r="F48" s="20">
        <f>JUN!F33</f>
        <v>0</v>
      </c>
      <c r="G48" s="20">
        <f>JUN!G33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323445.9090909091</v>
      </c>
      <c r="C49" s="20">
        <f t="shared" si="5"/>
        <v>3381.7</v>
      </c>
      <c r="D49" s="20">
        <f t="shared" si="5"/>
        <v>118428.54545454546</v>
      </c>
      <c r="E49" s="20">
        <f t="shared" si="5"/>
        <v>269522.9090909091</v>
      </c>
      <c r="F49" s="20">
        <f t="shared" si="5"/>
        <v>8976.818181818182</v>
      </c>
      <c r="G49" s="20">
        <f t="shared" si="5"/>
        <v>4198011.363636363</v>
      </c>
      <c r="H49" s="20">
        <f t="shared" si="5"/>
        <v>4921459.818181818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7" t="s">
        <v>19</v>
      </c>
      <c r="D55" s="48"/>
      <c r="E55" s="49"/>
      <c r="G55" s="47" t="s">
        <v>23</v>
      </c>
      <c r="H55" s="48"/>
      <c r="I55" s="49"/>
      <c r="K55" s="47" t="s">
        <v>24</v>
      </c>
      <c r="L55" s="48"/>
      <c r="M55" s="49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JUL!G42</f>
        <v>11366</v>
      </c>
      <c r="D58" s="28">
        <f>JUL!G43</f>
        <v>22253</v>
      </c>
      <c r="E58" s="30">
        <f>JUL!G44</f>
        <v>1.957856765792715</v>
      </c>
      <c r="G58" s="28">
        <f>JUL!G47</f>
        <v>9300</v>
      </c>
      <c r="H58" s="28">
        <f>JUL!G48</f>
        <v>19118</v>
      </c>
      <c r="I58" s="30">
        <f>JUL!G49</f>
        <v>2.0556989247311828</v>
      </c>
      <c r="K58" s="28">
        <f>JUL!G52</f>
        <v>2066</v>
      </c>
      <c r="L58" s="28">
        <f>JUL!G53</f>
        <v>3135</v>
      </c>
      <c r="M58" s="30">
        <f>JUL!G54</f>
        <v>1.5174249757986447</v>
      </c>
    </row>
    <row r="59" spans="1:13" ht="12.75">
      <c r="A59" s="24" t="s">
        <v>49</v>
      </c>
      <c r="C59" s="28">
        <f>AUG!G42</f>
        <v>11311</v>
      </c>
      <c r="D59" s="28">
        <f>AUG!G43</f>
        <v>22209</v>
      </c>
      <c r="E59" s="30">
        <f>AUG!G44</f>
        <v>1.9634868711873397</v>
      </c>
      <c r="G59" s="28">
        <f>AUG!G47</f>
        <v>9255</v>
      </c>
      <c r="H59" s="28">
        <f>AUG!G48</f>
        <v>19113</v>
      </c>
      <c r="I59" s="30">
        <f>AUG!G49</f>
        <v>2.06515397082658</v>
      </c>
      <c r="K59" s="28">
        <f>AUG!G52</f>
        <v>2055</v>
      </c>
      <c r="L59" s="28">
        <f>AUG!G53</f>
        <v>3096</v>
      </c>
      <c r="M59" s="30">
        <f>AUG!G54</f>
        <v>1.5065693430656935</v>
      </c>
    </row>
    <row r="60" spans="1:13" ht="12.75">
      <c r="A60" s="24" t="s">
        <v>50</v>
      </c>
      <c r="C60" s="28">
        <f>SEP!G42</f>
        <v>11197</v>
      </c>
      <c r="D60" s="28">
        <f>SEP!G43</f>
        <v>22067</v>
      </c>
      <c r="E60" s="30">
        <f>SEP!G44</f>
        <v>1.9707957488613022</v>
      </c>
      <c r="G60" s="28">
        <f>SEP!G47</f>
        <v>9145</v>
      </c>
      <c r="H60" s="28">
        <f>SEP!G48</f>
        <v>18967</v>
      </c>
      <c r="I60" s="30">
        <f>SEP!G49</f>
        <v>2.074029524330235</v>
      </c>
      <c r="K60" s="28">
        <f>SEP!G52</f>
        <v>2052</v>
      </c>
      <c r="L60" s="28">
        <f>SEP!G53</f>
        <v>3100</v>
      </c>
      <c r="M60" s="30">
        <f>SEP!G54</f>
        <v>1.510721247563353</v>
      </c>
    </row>
    <row r="61" spans="1:13" ht="12.75">
      <c r="A61" s="24" t="s">
        <v>51</v>
      </c>
      <c r="C61" s="28">
        <f>OCT!G42</f>
        <v>11058</v>
      </c>
      <c r="D61" s="28">
        <f>OCT!G43</f>
        <v>21822</v>
      </c>
      <c r="E61" s="30">
        <f>OCT!G44</f>
        <v>1.973412913727618</v>
      </c>
      <c r="G61" s="28">
        <f>OCT!G47</f>
        <v>9016</v>
      </c>
      <c r="H61" s="28">
        <f>OCT!G48</f>
        <v>18737</v>
      </c>
      <c r="I61" s="30">
        <f>OCT!G49</f>
        <v>2.0781943212067437</v>
      </c>
      <c r="K61" s="28">
        <f>OCT!G52</f>
        <v>2042</v>
      </c>
      <c r="L61" s="28">
        <f>OCT!G53</f>
        <v>3085</v>
      </c>
      <c r="M61" s="30">
        <f>OCT!G54</f>
        <v>1.5107737512242898</v>
      </c>
    </row>
    <row r="62" spans="1:13" ht="12.75">
      <c r="A62" s="24" t="s">
        <v>52</v>
      </c>
      <c r="C62" s="28">
        <f>NOV!G42</f>
        <v>11010</v>
      </c>
      <c r="D62" s="28">
        <f>NOV!G43</f>
        <v>21730</v>
      </c>
      <c r="E62" s="30">
        <f>NOV!G44</f>
        <v>1.9736603088101725</v>
      </c>
      <c r="G62" s="28">
        <f>NOV!G47</f>
        <v>9007</v>
      </c>
      <c r="H62" s="28">
        <f>NOV!G48</f>
        <v>18724</v>
      </c>
      <c r="I62" s="30">
        <f>NOV!G49</f>
        <v>2.0788275785500168</v>
      </c>
      <c r="K62" s="28">
        <f>NOV!G52</f>
        <v>2003</v>
      </c>
      <c r="L62" s="28">
        <f>NOV!G53</f>
        <v>3006</v>
      </c>
      <c r="M62" s="30">
        <f>NOV!G54</f>
        <v>1.5007488766849726</v>
      </c>
    </row>
    <row r="63" spans="1:17" ht="12.75">
      <c r="A63" s="24" t="s">
        <v>53</v>
      </c>
      <c r="C63" s="28">
        <f>DEC!G42</f>
        <v>10960</v>
      </c>
      <c r="D63" s="28">
        <f>DEC!G43</f>
        <v>21604</v>
      </c>
      <c r="E63" s="30">
        <f>DEC!G44</f>
        <v>1.9711678832116788</v>
      </c>
      <c r="G63" s="28">
        <f>DEC!G47</f>
        <v>8967</v>
      </c>
      <c r="H63" s="28">
        <f>DEC!G48</f>
        <v>18593</v>
      </c>
      <c r="I63" s="30">
        <f>DEC!G49</f>
        <v>2.0734916917586705</v>
      </c>
      <c r="K63" s="28">
        <f>DEC!G52</f>
        <v>1993</v>
      </c>
      <c r="L63" s="28">
        <f>DEC!G53</f>
        <v>3011</v>
      </c>
      <c r="M63" s="30">
        <f>DEC!G54</f>
        <v>1.510787757150025</v>
      </c>
      <c r="Q63" s="19"/>
    </row>
    <row r="64" spans="1:17" ht="12.75">
      <c r="A64" s="24" t="s">
        <v>54</v>
      </c>
      <c r="C64" s="28">
        <f>JAN!G42</f>
        <v>10855</v>
      </c>
      <c r="D64" s="28">
        <f>JAN!G43</f>
        <v>21348</v>
      </c>
      <c r="E64" s="30">
        <f>JAN!G44</f>
        <v>1.9666513127590972</v>
      </c>
      <c r="G64" s="28">
        <f>JAN!G47</f>
        <v>8861</v>
      </c>
      <c r="H64" s="28">
        <f>JAN!G48</f>
        <v>18339</v>
      </c>
      <c r="I64" s="30">
        <f>JAN!G49</f>
        <v>2.069630967159463</v>
      </c>
      <c r="K64" s="28">
        <f>JAN!G52</f>
        <v>1994</v>
      </c>
      <c r="L64" s="28">
        <f>JAN!G53</f>
        <v>3008</v>
      </c>
      <c r="M64" s="30">
        <f>JAN!G54</f>
        <v>1.5085255767301906</v>
      </c>
      <c r="Q64" s="19"/>
    </row>
    <row r="65" spans="1:17" ht="12.75">
      <c r="A65" s="24" t="s">
        <v>55</v>
      </c>
      <c r="C65" s="28">
        <f>FEB!G42</f>
        <v>10786</v>
      </c>
      <c r="D65" s="28">
        <f>FEB!G43</f>
        <v>21189</v>
      </c>
      <c r="E65" s="30">
        <f>FEB!G44</f>
        <v>1.9644910068607455</v>
      </c>
      <c r="G65" s="28">
        <f>FEB!G47</f>
        <v>8810</v>
      </c>
      <c r="H65" s="28">
        <f>FEB!G48</f>
        <v>18228</v>
      </c>
      <c r="I65" s="30">
        <f>FEB!G49</f>
        <v>2.069012485811578</v>
      </c>
      <c r="K65" s="28">
        <f>FEB!G52</f>
        <v>1976</v>
      </c>
      <c r="L65" s="28">
        <f>FEB!G53</f>
        <v>2960</v>
      </c>
      <c r="M65" s="30">
        <f>FEB!G54</f>
        <v>1.4979757085020242</v>
      </c>
      <c r="Q65" s="19"/>
    </row>
    <row r="66" spans="1:17" ht="12.75">
      <c r="A66" s="24" t="s">
        <v>56</v>
      </c>
      <c r="C66" s="28">
        <f>MAR!G42</f>
        <v>10708</v>
      </c>
      <c r="D66" s="28">
        <f>MAR!G43</f>
        <v>20961</v>
      </c>
      <c r="E66" s="30">
        <f>MAR!G44</f>
        <v>1.9575084049308928</v>
      </c>
      <c r="G66" s="28">
        <f>MAR!G47</f>
        <v>8760</v>
      </c>
      <c r="H66" s="28">
        <f>MAR!G48</f>
        <v>18068</v>
      </c>
      <c r="I66" s="30">
        <f>MAR!G49</f>
        <v>2.062557077625571</v>
      </c>
      <c r="K66" s="28">
        <f>MAR!G52</f>
        <v>1948</v>
      </c>
      <c r="L66" s="28">
        <f>MAR!G53</f>
        <v>2893</v>
      </c>
      <c r="M66" s="30">
        <f>MAR!G54</f>
        <v>1.485112936344969</v>
      </c>
      <c r="Q66" s="19"/>
    </row>
    <row r="67" spans="1:17" ht="12.75">
      <c r="A67" s="24" t="s">
        <v>57</v>
      </c>
      <c r="C67" s="28">
        <f>APR!G42</f>
        <v>10600</v>
      </c>
      <c r="D67" s="28">
        <f>APR!G43</f>
        <v>20750</v>
      </c>
      <c r="E67" s="30">
        <f>APR!G44</f>
        <v>1.9575471698113207</v>
      </c>
      <c r="G67" s="28">
        <f>APR!G47</f>
        <v>8653</v>
      </c>
      <c r="H67" s="28">
        <f>APR!G48</f>
        <v>17884</v>
      </c>
      <c r="I67" s="30">
        <f>APR!G49</f>
        <v>2.0667976424361494</v>
      </c>
      <c r="K67" s="28">
        <f>APR!G52</f>
        <v>1947</v>
      </c>
      <c r="L67" s="28">
        <f>APR!G53</f>
        <v>2866</v>
      </c>
      <c r="M67" s="30">
        <f>APR!G54</f>
        <v>1.4720082177709297</v>
      </c>
      <c r="Q67" s="19"/>
    </row>
    <row r="68" spans="1:17" ht="12.75">
      <c r="A68" s="24" t="s">
        <v>58</v>
      </c>
      <c r="C68" s="28">
        <f>MAY!G42</f>
        <v>10548</v>
      </c>
      <c r="D68" s="28">
        <f>MAY!G43</f>
        <v>20657</v>
      </c>
      <c r="E68" s="30">
        <f>MAY!G44</f>
        <v>1.95838073568449</v>
      </c>
      <c r="G68" s="28">
        <f>MAY!G47</f>
        <v>8613</v>
      </c>
      <c r="H68" s="28">
        <f>MAY!G48</f>
        <v>17840</v>
      </c>
      <c r="I68" s="30">
        <f>MAY!G49</f>
        <v>2.0712875885289677</v>
      </c>
      <c r="K68" s="28">
        <f>MAY!G52</f>
        <v>1935</v>
      </c>
      <c r="L68" s="28">
        <f>MAY!G53</f>
        <v>2817</v>
      </c>
      <c r="M68" s="30">
        <f>MAY!G54</f>
        <v>1.455813953488372</v>
      </c>
      <c r="Q68" s="19"/>
    </row>
    <row r="69" spans="1:17" ht="12.75">
      <c r="A69" s="24" t="s">
        <v>59</v>
      </c>
      <c r="C69" s="28">
        <f>JUN!G42</f>
        <v>0</v>
      </c>
      <c r="D69" s="28">
        <f>JUN!G43</f>
        <v>0</v>
      </c>
      <c r="E69" s="30" t="e">
        <f>JUN!G44</f>
        <v>#DIV/0!</v>
      </c>
      <c r="G69" s="28">
        <f>JUN!G47</f>
        <v>0</v>
      </c>
      <c r="H69" s="28">
        <f>JUN!G48</f>
        <v>0</v>
      </c>
      <c r="I69" s="30" t="e">
        <f>JUN!G49</f>
        <v>#DIV/0!</v>
      </c>
      <c r="K69" s="28">
        <f>JUN!G52</f>
        <v>0</v>
      </c>
      <c r="L69" s="28">
        <f>JUN!G53</f>
        <v>0</v>
      </c>
      <c r="M69" s="30" t="e">
        <f>JUN!G54</f>
        <v>#DIV/0!</v>
      </c>
      <c r="Q69" s="19"/>
    </row>
    <row r="70" spans="1:17" ht="12.75">
      <c r="A70" s="29" t="s">
        <v>47</v>
      </c>
      <c r="C70" s="20">
        <f>SUM(C58:C69)/COUNTIF(C58:C69,"&lt;&gt;0")</f>
        <v>10945.363636363636</v>
      </c>
      <c r="D70" s="20">
        <f>SUM(D58:D69)/COUNTIF(D58:D69,"&lt;&gt;0")</f>
        <v>21508.18181818182</v>
      </c>
      <c r="E70" s="30">
        <f>D70/C70</f>
        <v>1.9650495436008606</v>
      </c>
      <c r="G70" s="20">
        <f>SUM(G58:G69)/COUNTIF(G58:G69,"&lt;&gt;0")</f>
        <v>8944.272727272728</v>
      </c>
      <c r="H70" s="20">
        <f>SUM(H58:H69)/COUNTIF(H58:H69,"&lt;&gt;0")</f>
        <v>18510.090909090908</v>
      </c>
      <c r="I70" s="30">
        <f>H70/G70</f>
        <v>2.069490888023824</v>
      </c>
      <c r="K70" s="20">
        <f>SUM(K58:K69)/COUNTIF(K58:K69,"&lt;&gt;0")</f>
        <v>2001</v>
      </c>
      <c r="L70" s="20">
        <f>SUM(L58:L69)/COUNTIF(L58:L69,"&lt;&gt;0")</f>
        <v>2997.909090909091</v>
      </c>
      <c r="M70" s="30">
        <f>L70/K70</f>
        <v>1.498205442733179</v>
      </c>
      <c r="Q70" s="19"/>
    </row>
    <row r="71" ht="12.75">
      <c r="Q71" s="19"/>
    </row>
    <row r="72" ht="12.75">
      <c r="Q72" s="19" t="s">
        <v>96</v>
      </c>
    </row>
    <row r="73" ht="12.75">
      <c r="Q73" s="19"/>
    </row>
    <row r="74" spans="17:19" ht="12.75">
      <c r="Q74" s="18" t="s">
        <v>4</v>
      </c>
      <c r="S74" s="19" t="s">
        <v>81</v>
      </c>
    </row>
    <row r="75" spans="17:19" ht="12.75">
      <c r="Q75" s="18" t="s">
        <v>22</v>
      </c>
      <c r="S75" s="19" t="s">
        <v>82</v>
      </c>
    </row>
    <row r="76" spans="1:19" ht="12.75">
      <c r="A76" s="18" t="s">
        <v>67</v>
      </c>
      <c r="Q76" s="18" t="s">
        <v>34</v>
      </c>
      <c r="S76" s="19" t="s">
        <v>83</v>
      </c>
    </row>
    <row r="77" spans="17:19" ht="12.75">
      <c r="Q77" s="18" t="s">
        <v>23</v>
      </c>
      <c r="S77" s="19" t="s">
        <v>84</v>
      </c>
    </row>
    <row r="78" spans="2:19" ht="12.75">
      <c r="B78" s="47" t="s">
        <v>43</v>
      </c>
      <c r="C78" s="48"/>
      <c r="D78" s="49"/>
      <c r="F78" s="47" t="s">
        <v>4</v>
      </c>
      <c r="G78" s="48"/>
      <c r="H78" s="49"/>
      <c r="J78" s="47" t="s">
        <v>63</v>
      </c>
      <c r="K78" s="48"/>
      <c r="L78" s="49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JUL!G61</f>
        <v>2066</v>
      </c>
      <c r="C81" s="28">
        <f>JUL!G62</f>
        <v>3135</v>
      </c>
      <c r="D81" s="30">
        <f>JUL!G63</f>
        <v>1.5174249757986447</v>
      </c>
      <c r="F81" s="28">
        <f>JUL!G66</f>
        <v>1222</v>
      </c>
      <c r="G81" s="28">
        <f>JUL!G67</f>
        <v>1271</v>
      </c>
      <c r="H81" s="30">
        <f>JUL!G68</f>
        <v>1.0400981996726677</v>
      </c>
      <c r="J81" s="28">
        <f>JUL!G71</f>
        <v>451</v>
      </c>
      <c r="K81" s="28">
        <f>JUL!G72</f>
        <v>1447</v>
      </c>
      <c r="L81" s="30">
        <f>JUL!G73</f>
        <v>3.2084257206208426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AUG!G61</f>
        <v>2056</v>
      </c>
      <c r="C82" s="28">
        <f>AUG!G62</f>
        <v>3096</v>
      </c>
      <c r="D82" s="30">
        <f>AUG!G63</f>
        <v>1.5058365758754864</v>
      </c>
      <c r="F82" s="28">
        <f>AUG!G66</f>
        <v>1208</v>
      </c>
      <c r="G82" s="28">
        <f>AUG!G67</f>
        <v>1254</v>
      </c>
      <c r="H82" s="30">
        <f>AUG!G68</f>
        <v>1.0380794701986755</v>
      </c>
      <c r="J82" s="28">
        <f>AUG!G71</f>
        <v>440</v>
      </c>
      <c r="K82" s="28">
        <f>AUG!G72</f>
        <v>1413</v>
      </c>
      <c r="L82" s="30">
        <f>AUG!G73</f>
        <v>3.2113636363636364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SEP!G61</f>
        <v>2052</v>
      </c>
      <c r="C83" s="28">
        <f>SEP!G62</f>
        <v>3100</v>
      </c>
      <c r="D83" s="30">
        <f>SEP!G63</f>
        <v>1.510721247563353</v>
      </c>
      <c r="F83" s="28">
        <f>SEP!G66</f>
        <v>1206</v>
      </c>
      <c r="G83" s="28">
        <f>SEP!G67</f>
        <v>1257</v>
      </c>
      <c r="H83" s="30">
        <f>SEP!G68</f>
        <v>1.0422885572139304</v>
      </c>
      <c r="J83" s="28">
        <f>SEP!G71</f>
        <v>445</v>
      </c>
      <c r="K83" s="28">
        <f>SEP!G72</f>
        <v>1419</v>
      </c>
      <c r="L83" s="30">
        <f>SEP!G73</f>
        <v>3.18876404494382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OCT!G61</f>
        <v>2042</v>
      </c>
      <c r="C84" s="28">
        <f>OCT!G62</f>
        <v>3085</v>
      </c>
      <c r="D84" s="30">
        <f>OCT!G63</f>
        <v>1.5107737512242898</v>
      </c>
      <c r="F84" s="28">
        <f>OCT!G66</f>
        <v>1200</v>
      </c>
      <c r="G84" s="28">
        <f>OCT!G67</f>
        <v>1251</v>
      </c>
      <c r="H84" s="30">
        <f>OCT!G68</f>
        <v>1.0425</v>
      </c>
      <c r="J84" s="28">
        <f>OCT!G71</f>
        <v>448</v>
      </c>
      <c r="K84" s="28">
        <f>OCT!G67</f>
        <v>1251</v>
      </c>
      <c r="L84" s="30">
        <f>OCT!G73</f>
        <v>3.174107142857143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NOV!G61</f>
        <v>2003</v>
      </c>
      <c r="C85" s="28">
        <f>NOV!G62</f>
        <v>3006</v>
      </c>
      <c r="D85" s="30">
        <f>NOV!G63</f>
        <v>1.5007488766849726</v>
      </c>
      <c r="F85" s="28">
        <f>NOV!G66</f>
        <v>1200</v>
      </c>
      <c r="G85" s="28">
        <f>NOV!G67</f>
        <v>1254</v>
      </c>
      <c r="H85" s="30">
        <f>NOV!G68</f>
        <v>1.045</v>
      </c>
      <c r="J85" s="28">
        <f>NOV!G71</f>
        <v>430</v>
      </c>
      <c r="K85" s="28">
        <f>NOV!G72</f>
        <v>1356</v>
      </c>
      <c r="L85" s="30">
        <f>NOV!G73</f>
        <v>3.1534883720930234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DEC!G61</f>
        <v>1993</v>
      </c>
      <c r="C86" s="28">
        <f>DEC!G62</f>
        <v>3011</v>
      </c>
      <c r="D86" s="30">
        <f>DEC!G63</f>
        <v>1.510787757150025</v>
      </c>
      <c r="F86" s="28">
        <f>DEC!G66</f>
        <v>1192</v>
      </c>
      <c r="G86" s="28">
        <f>DEC!G67</f>
        <v>1250</v>
      </c>
      <c r="H86" s="30">
        <f>DEC!G68</f>
        <v>1.0486577181208054</v>
      </c>
      <c r="J86" s="28">
        <f>DEC!G71</f>
        <v>426</v>
      </c>
      <c r="K86" s="28">
        <f>DEC!G72</f>
        <v>1346</v>
      </c>
      <c r="L86" s="30">
        <f>DEC!G73</f>
        <v>3.15962441314554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JAN!G61</f>
        <v>1994</v>
      </c>
      <c r="C87" s="28">
        <f>JAN!G62</f>
        <v>3009</v>
      </c>
      <c r="D87" s="30">
        <f>JAN!G63</f>
        <v>1.5090270812437312</v>
      </c>
      <c r="F87" s="28">
        <f>JAN!G66</f>
        <v>1194</v>
      </c>
      <c r="G87" s="28">
        <f>JAN!G67</f>
        <v>1246</v>
      </c>
      <c r="H87" s="30">
        <f>JAN!G68</f>
        <v>1.0435510887772195</v>
      </c>
      <c r="J87" s="28">
        <f>JAN!G71</f>
        <v>432</v>
      </c>
      <c r="K87" s="28">
        <f>JAN!G72</f>
        <v>1373</v>
      </c>
      <c r="L87" s="30">
        <f>JAN!G73</f>
        <v>3.178240740740741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FEB!G61</f>
        <v>1976</v>
      </c>
      <c r="C88" s="28">
        <f>FEB!G62</f>
        <v>2961</v>
      </c>
      <c r="D88" s="30">
        <f>FEB!G63</f>
        <v>1.4984817813765183</v>
      </c>
      <c r="F88" s="28">
        <f>FEB!G66</f>
        <v>1185</v>
      </c>
      <c r="G88" s="28">
        <f>FEB!G67</f>
        <v>1236</v>
      </c>
      <c r="H88" s="30">
        <f>FEB!G68</f>
        <v>1.0430379746835443</v>
      </c>
      <c r="J88" s="28">
        <f>FEB!G71</f>
        <v>416</v>
      </c>
      <c r="K88" s="28">
        <f>FEB!G72</f>
        <v>1328</v>
      </c>
      <c r="L88" s="30">
        <f>FEB!G73</f>
        <v>3.1923076923076925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MAR!G61</f>
        <v>1948</v>
      </c>
      <c r="C89" s="28">
        <f>MAR!G62</f>
        <v>2893</v>
      </c>
      <c r="D89" s="30">
        <f>MAR!G63</f>
        <v>1.485112936344969</v>
      </c>
      <c r="F89" s="28">
        <f>MAR!G66</f>
        <v>1177</v>
      </c>
      <c r="G89" s="28">
        <f>MAR!G67</f>
        <v>1227</v>
      </c>
      <c r="H89" s="30">
        <f>MAR!G68</f>
        <v>1.042480883602379</v>
      </c>
      <c r="J89" s="28">
        <f>MAR!G71</f>
        <v>409</v>
      </c>
      <c r="K89" s="28">
        <f>MAR!G72</f>
        <v>1287</v>
      </c>
      <c r="L89" s="30">
        <f>MAR!G73</f>
        <v>3.1466992665036675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APR!G61</f>
        <v>1947</v>
      </c>
      <c r="C90" s="28">
        <f>APR!G62</f>
        <v>2866</v>
      </c>
      <c r="D90" s="30">
        <f>APR!G63</f>
        <v>1.4720082177709297</v>
      </c>
      <c r="F90" s="28">
        <f>APR!G66</f>
        <v>1185</v>
      </c>
      <c r="G90" s="28">
        <f>APR!G67</f>
        <v>1240</v>
      </c>
      <c r="H90" s="30">
        <f>APR!G68</f>
        <v>1.0464135021097047</v>
      </c>
      <c r="J90" s="28">
        <f>APR!G71</f>
        <v>395</v>
      </c>
      <c r="K90" s="28">
        <f>APR!G72</f>
        <v>1244</v>
      </c>
      <c r="L90" s="30">
        <f>APR!G73</f>
        <v>3.149367088607595</v>
      </c>
    </row>
    <row r="91" spans="1:12" ht="12.75">
      <c r="A91" s="24" t="s">
        <v>58</v>
      </c>
      <c r="B91" s="28">
        <f>MAY!G61</f>
        <v>1935</v>
      </c>
      <c r="C91" s="28">
        <f>MAY!G62</f>
        <v>2817</v>
      </c>
      <c r="D91" s="30">
        <f>MAY!G63</f>
        <v>1.455813953488372</v>
      </c>
      <c r="F91" s="28">
        <f>MAY!G66</f>
        <v>1191</v>
      </c>
      <c r="G91" s="28">
        <f>MAY!G67</f>
        <v>1243</v>
      </c>
      <c r="H91" s="30">
        <f>MAY!G68</f>
        <v>1.0436607892527288</v>
      </c>
      <c r="J91" s="28">
        <f>MAY!G71</f>
        <v>381</v>
      </c>
      <c r="K91" s="28">
        <f>MAY!G72</f>
        <v>1197</v>
      </c>
      <c r="L91" s="30">
        <f>MAY!G73</f>
        <v>3.141732283464567</v>
      </c>
    </row>
    <row r="92" spans="1:12" ht="12.75">
      <c r="A92" s="24" t="s">
        <v>59</v>
      </c>
      <c r="B92" s="28">
        <f>JUN!G61</f>
        <v>0</v>
      </c>
      <c r="C92" s="28">
        <f>JUN!G62</f>
        <v>0</v>
      </c>
      <c r="D92" s="30" t="e">
        <f>JUN!G63</f>
        <v>#DIV/0!</v>
      </c>
      <c r="F92" s="28">
        <f>JUN!G66</f>
        <v>0</v>
      </c>
      <c r="G92" s="28">
        <f>JUN!G67</f>
        <v>0</v>
      </c>
      <c r="H92" s="30" t="e">
        <f>JUN!G68</f>
        <v>#DIV/0!</v>
      </c>
      <c r="J92" s="28">
        <f>JUN!G71</f>
        <v>0</v>
      </c>
      <c r="K92" s="28">
        <f>JUN!G72</f>
        <v>0</v>
      </c>
      <c r="L92" s="30" t="e">
        <f>JUN!G73</f>
        <v>#DIV/0!</v>
      </c>
    </row>
    <row r="93" spans="1:12" ht="12.75">
      <c r="A93" s="29" t="s">
        <v>47</v>
      </c>
      <c r="B93" s="20">
        <f>SUM(B81:B92)/COUNTIF(B81:B92,"&lt;&gt;0")</f>
        <v>2001.090909090909</v>
      </c>
      <c r="C93" s="20">
        <f>SUM(C81:C92)/COUNTIF(C81:C92,"&lt;&gt;0")</f>
        <v>2998.090909090909</v>
      </c>
      <c r="D93" s="30">
        <f>C93/B93</f>
        <v>1.498228239142286</v>
      </c>
      <c r="F93" s="20">
        <f>SUM(F81:F92)/COUNTIF(F81:F92,"&lt;&gt;0")</f>
        <v>1196.3636363636363</v>
      </c>
      <c r="G93" s="20">
        <f>SUM(G81:G92)/COUNTIF(G81:G92,"&lt;&gt;0")</f>
        <v>1248.090909090909</v>
      </c>
      <c r="H93" s="30">
        <f>G93/F93</f>
        <v>1.0432370820668693</v>
      </c>
      <c r="J93" s="20">
        <f>SUM(J81:J92)/COUNTIF(J81:J92,"&lt;&gt;0")</f>
        <v>424.8181818181818</v>
      </c>
      <c r="K93" s="20">
        <f>SUM(K81:K92)/COUNTIF(K81:K92,"&lt;&gt;0")</f>
        <v>1332.8181818181818</v>
      </c>
      <c r="L93" s="30">
        <f>K93/J93</f>
        <v>3.1373849775304943</v>
      </c>
    </row>
    <row r="97" spans="2:12" ht="12.75">
      <c r="B97" s="47" t="s">
        <v>62</v>
      </c>
      <c r="C97" s="48"/>
      <c r="D97" s="49"/>
      <c r="F97" s="47" t="s">
        <v>2</v>
      </c>
      <c r="G97" s="48"/>
      <c r="H97" s="49"/>
      <c r="J97" s="50"/>
      <c r="K97" s="50"/>
      <c r="L97" s="50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5"/>
      <c r="K98" s="45"/>
      <c r="L98" s="45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5"/>
      <c r="K99" s="45"/>
      <c r="L99" s="45"/>
      <c r="Q99" s="19"/>
    </row>
    <row r="100" spans="1:17" ht="12.75">
      <c r="A100" s="24" t="s">
        <v>48</v>
      </c>
      <c r="B100" s="28">
        <f>JUL!G76</f>
        <v>5</v>
      </c>
      <c r="C100" s="28">
        <f>JUL!G77</f>
        <v>18</v>
      </c>
      <c r="D100" s="30">
        <f>JUL!G78</f>
        <v>3.6</v>
      </c>
      <c r="F100" s="28">
        <f>JUL!G81</f>
        <v>388</v>
      </c>
      <c r="G100" s="28">
        <f>JUL!G82</f>
        <v>399</v>
      </c>
      <c r="H100" s="30">
        <f>JUL!G83</f>
        <v>1.0283505154639174</v>
      </c>
      <c r="J100" s="33"/>
      <c r="K100" s="33"/>
      <c r="L100" s="34"/>
      <c r="Q100" s="19"/>
    </row>
    <row r="101" spans="1:17" ht="12.75">
      <c r="A101" s="24" t="s">
        <v>49</v>
      </c>
      <c r="B101" s="28">
        <f>AUG!G76</f>
        <v>4</v>
      </c>
      <c r="C101" s="28">
        <f>AUG!G77</f>
        <v>13</v>
      </c>
      <c r="D101" s="30">
        <f>AUG!G78</f>
        <v>3.25</v>
      </c>
      <c r="F101" s="28">
        <f>AUG!G81</f>
        <v>404</v>
      </c>
      <c r="G101" s="28">
        <f>AUG!G82</f>
        <v>416</v>
      </c>
      <c r="H101" s="30">
        <f>AUG!G83</f>
        <v>1.0297029702970297</v>
      </c>
      <c r="J101" s="33"/>
      <c r="K101" s="33"/>
      <c r="L101" s="34"/>
      <c r="Q101" s="19"/>
    </row>
    <row r="102" spans="1:17" ht="12.75">
      <c r="A102" s="24" t="s">
        <v>50</v>
      </c>
      <c r="B102" s="28">
        <f>SEP!G76</f>
        <v>4</v>
      </c>
      <c r="C102" s="28">
        <f>SEP!G77</f>
        <v>14</v>
      </c>
      <c r="D102" s="30">
        <f>SEP!G78</f>
        <v>3.5</v>
      </c>
      <c r="F102" s="28">
        <f>SEP!G81</f>
        <v>397</v>
      </c>
      <c r="G102" s="28">
        <f>SEP!G82</f>
        <v>410</v>
      </c>
      <c r="H102" s="30">
        <f>SEP!G83</f>
        <v>1.0327455919395465</v>
      </c>
      <c r="J102" s="33"/>
      <c r="K102" s="33"/>
      <c r="L102" s="34"/>
      <c r="Q102" s="19"/>
    </row>
    <row r="103" spans="1:17" ht="12.75">
      <c r="A103" s="24" t="s">
        <v>51</v>
      </c>
      <c r="B103" s="28">
        <f>OCT!G76</f>
        <v>2</v>
      </c>
      <c r="C103" s="28">
        <f>OCT!G77</f>
        <v>7</v>
      </c>
      <c r="D103" s="30">
        <f>OCT!G78</f>
        <v>3.5</v>
      </c>
      <c r="F103" s="28">
        <f>OCT!G81</f>
        <v>392</v>
      </c>
      <c r="G103" s="28">
        <f>OCT!G82</f>
        <v>405</v>
      </c>
      <c r="H103" s="30">
        <f>OCT!G83</f>
        <v>1.0331632653061225</v>
      </c>
      <c r="J103" s="33"/>
      <c r="K103" s="33"/>
      <c r="L103" s="34"/>
      <c r="Q103" s="19"/>
    </row>
    <row r="104" spans="1:17" ht="12.75">
      <c r="A104" s="24" t="s">
        <v>52</v>
      </c>
      <c r="B104" s="28">
        <f>NOV!G76</f>
        <v>4</v>
      </c>
      <c r="C104" s="28">
        <f>NOV!G77</f>
        <v>14</v>
      </c>
      <c r="D104" s="30">
        <f>NOV!G78</f>
        <v>3.5</v>
      </c>
      <c r="F104" s="28">
        <f>NOV!G81</f>
        <v>369</v>
      </c>
      <c r="G104" s="28">
        <f>NOV!G82</f>
        <v>382</v>
      </c>
      <c r="H104" s="30">
        <f>NOV!G83</f>
        <v>1.0352303523035231</v>
      </c>
      <c r="J104" s="33"/>
      <c r="K104" s="33"/>
      <c r="L104" s="34"/>
      <c r="Q104" s="19"/>
    </row>
    <row r="105" spans="1:17" ht="12.75">
      <c r="A105" s="24" t="s">
        <v>53</v>
      </c>
      <c r="B105" s="28">
        <f>DEC!G76</f>
        <v>9</v>
      </c>
      <c r="C105" s="28">
        <f>DEC!G77</f>
        <v>37</v>
      </c>
      <c r="D105" s="30">
        <f>DEC!G78</f>
        <v>4.111111111111111</v>
      </c>
      <c r="F105" s="28">
        <f>DEC!G81</f>
        <v>366</v>
      </c>
      <c r="G105" s="28">
        <f>DEC!G82</f>
        <v>378</v>
      </c>
      <c r="H105" s="30">
        <f>DEC!G83</f>
        <v>1.0327868852459017</v>
      </c>
      <c r="J105" s="33"/>
      <c r="K105" s="33"/>
      <c r="L105" s="34"/>
      <c r="Q105" s="19"/>
    </row>
    <row r="106" spans="1:17" ht="12.75">
      <c r="A106" s="24" t="s">
        <v>54</v>
      </c>
      <c r="B106" s="28">
        <f>JAN!G76</f>
        <v>3</v>
      </c>
      <c r="C106" s="28">
        <f>JAN!G77</f>
        <v>14</v>
      </c>
      <c r="D106" s="30">
        <f>JAN!G78</f>
        <v>4.666666666666667</v>
      </c>
      <c r="F106" s="28">
        <f>JAN!G81</f>
        <v>365</v>
      </c>
      <c r="G106" s="28">
        <f>JAN!G82</f>
        <v>376</v>
      </c>
      <c r="H106" s="30">
        <f>JAN!G83</f>
        <v>1.0301369863013699</v>
      </c>
      <c r="J106" s="33"/>
      <c r="K106" s="33"/>
      <c r="L106" s="34"/>
      <c r="Q106" s="19"/>
    </row>
    <row r="107" spans="1:17" ht="12.75">
      <c r="A107" s="24" t="s">
        <v>55</v>
      </c>
      <c r="B107" s="28">
        <f>FEB!G76</f>
        <v>3</v>
      </c>
      <c r="C107" s="28">
        <f>FEB!G77</f>
        <v>13</v>
      </c>
      <c r="D107" s="30">
        <f>FEB!G78</f>
        <v>4.333333333333333</v>
      </c>
      <c r="F107" s="28">
        <f>FEB!G81</f>
        <v>372</v>
      </c>
      <c r="G107" s="28">
        <f>FEB!G82</f>
        <v>384</v>
      </c>
      <c r="H107" s="30">
        <f>FEB!G83</f>
        <v>1.032258064516129</v>
      </c>
      <c r="J107" s="33"/>
      <c r="K107" s="33"/>
      <c r="L107" s="34"/>
      <c r="Q107" s="19"/>
    </row>
    <row r="108" spans="1:17" ht="12.75">
      <c r="A108" s="24" t="s">
        <v>56</v>
      </c>
      <c r="B108" s="28">
        <f>MAR!G76</f>
        <v>2</v>
      </c>
      <c r="C108" s="28">
        <f>MAR!G77</f>
        <v>9</v>
      </c>
      <c r="D108" s="30">
        <f>MAR!G78</f>
        <v>4.5</v>
      </c>
      <c r="F108" s="28">
        <f>MAR!G81</f>
        <v>360</v>
      </c>
      <c r="G108" s="28">
        <f>MAR!G82</f>
        <v>370</v>
      </c>
      <c r="H108" s="30">
        <f>MAR!G83</f>
        <v>1.0277777777777777</v>
      </c>
      <c r="J108" s="33"/>
      <c r="K108" s="33"/>
      <c r="L108" s="34"/>
      <c r="Q108" s="19"/>
    </row>
    <row r="109" spans="1:17" ht="12.75">
      <c r="A109" s="24" t="s">
        <v>57</v>
      </c>
      <c r="B109" s="28">
        <f>APR!G76</f>
        <v>1</v>
      </c>
      <c r="C109" s="28">
        <f>APR!G77</f>
        <v>5</v>
      </c>
      <c r="D109" s="30">
        <f>APR!G78</f>
        <v>5</v>
      </c>
      <c r="F109" s="28">
        <f>APR!G81</f>
        <v>366</v>
      </c>
      <c r="G109" s="28">
        <f>APR!G82</f>
        <v>377</v>
      </c>
      <c r="H109" s="30">
        <f>APR!G83</f>
        <v>1.030054644808743</v>
      </c>
      <c r="J109" s="33"/>
      <c r="K109" s="33"/>
      <c r="L109" s="34"/>
      <c r="Q109" s="19"/>
    </row>
    <row r="110" spans="1:17" ht="12.75">
      <c r="A110" s="24" t="s">
        <v>58</v>
      </c>
      <c r="B110" s="28">
        <f>MAY!G76</f>
        <v>0</v>
      </c>
      <c r="C110" s="28">
        <f>MAY!G77</f>
        <v>0</v>
      </c>
      <c r="D110" s="30" t="e">
        <f>MAY!G78</f>
        <v>#DIV/0!</v>
      </c>
      <c r="F110" s="28">
        <f>MAY!G81</f>
        <v>363</v>
      </c>
      <c r="G110" s="28">
        <f>MAY!G82</f>
        <v>377</v>
      </c>
      <c r="H110" s="30">
        <f>MAY!G83</f>
        <v>1.0385674931129476</v>
      </c>
      <c r="J110" s="33"/>
      <c r="K110" s="33"/>
      <c r="L110" s="34"/>
      <c r="Q110" s="19"/>
    </row>
    <row r="111" spans="1:17" ht="12.75">
      <c r="A111" s="24" t="s">
        <v>59</v>
      </c>
      <c r="B111" s="28">
        <f>JUN!G76</f>
        <v>0</v>
      </c>
      <c r="C111" s="28">
        <f>JUN!G77</f>
        <v>0</v>
      </c>
      <c r="D111" s="30" t="e">
        <f>JUN!G78</f>
        <v>#DIV/0!</v>
      </c>
      <c r="F111" s="28">
        <f>JUN!G81</f>
        <v>0</v>
      </c>
      <c r="G111" s="28">
        <f>JUN!G82</f>
        <v>0</v>
      </c>
      <c r="H111" s="30" t="e">
        <f>JUN!G83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3.7</v>
      </c>
      <c r="C112" s="20">
        <f>SUM(C100:C111)/COUNTIF(C100:C111,"&lt;&gt;0")</f>
        <v>14.4</v>
      </c>
      <c r="D112" s="30">
        <f>C112/B112</f>
        <v>3.8918918918918917</v>
      </c>
      <c r="F112" s="20">
        <f>SUM(F100:F111)/COUNTIF(F100:F111,"&lt;&gt;0")</f>
        <v>376.54545454545456</v>
      </c>
      <c r="G112" s="20">
        <f>SUM(G100:G111)/COUNTIF(G100:G111,"&lt;&gt;0")</f>
        <v>388.54545454545456</v>
      </c>
      <c r="H112" s="30">
        <f>G112/F112</f>
        <v>1.031868662481893</v>
      </c>
      <c r="J112" s="20"/>
      <c r="K112" s="20"/>
      <c r="L112" s="34"/>
      <c r="Q112" s="19"/>
    </row>
    <row r="113" spans="10:17" ht="12.75">
      <c r="J113" s="46"/>
      <c r="K113" s="46"/>
      <c r="L113" s="46"/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8"/>
      <c r="D118" s="48"/>
      <c r="E118" s="48"/>
      <c r="F118" s="49"/>
      <c r="H118" s="47" t="s">
        <v>34</v>
      </c>
      <c r="I118" s="48"/>
      <c r="J118" s="48"/>
      <c r="K118" s="48"/>
      <c r="L118" s="49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JUL!C111</f>
        <v>4225607</v>
      </c>
      <c r="C122" s="28">
        <f>JUL!E111</f>
        <v>9300</v>
      </c>
      <c r="D122" s="30">
        <f>JUL!F111</f>
        <v>454.3663440860215</v>
      </c>
      <c r="E122" s="28">
        <f>JUL!G111</f>
        <v>19118</v>
      </c>
      <c r="F122" s="30">
        <f>JUL!H111</f>
        <v>221.02767025839523</v>
      </c>
      <c r="H122" s="28">
        <f>JUL!C112</f>
        <v>735581</v>
      </c>
      <c r="I122" s="28">
        <f>JUL!E112</f>
        <v>2066</v>
      </c>
      <c r="J122" s="30">
        <f>JUL!F112</f>
        <v>356.041142303969</v>
      </c>
      <c r="K122" s="28">
        <f>JUL!G112</f>
        <v>3135</v>
      </c>
      <c r="L122" s="30">
        <f>JUL!H112</f>
        <v>234.63508771929824</v>
      </c>
    </row>
    <row r="123" spans="1:12" ht="12.75">
      <c r="A123" s="24" t="s">
        <v>49</v>
      </c>
      <c r="B123" s="28">
        <f>AUG!C111</f>
        <v>4213134</v>
      </c>
      <c r="C123" s="28">
        <f>AUG!E111</f>
        <v>9255</v>
      </c>
      <c r="D123" s="30">
        <f>AUG!F111</f>
        <v>455.22787682333876</v>
      </c>
      <c r="E123" s="28">
        <f>AUG!G111</f>
        <v>19113</v>
      </c>
      <c r="F123" s="30">
        <f>AUG!H111</f>
        <v>220.43289907392875</v>
      </c>
      <c r="H123" s="28">
        <f>AUG!C112</f>
        <v>730463</v>
      </c>
      <c r="I123" s="28">
        <f>AUG!E112</f>
        <v>2056</v>
      </c>
      <c r="J123" s="30">
        <f>AUG!F112</f>
        <v>355.283560311284</v>
      </c>
      <c r="K123" s="28">
        <f>AUG!G112</f>
        <v>3096</v>
      </c>
      <c r="L123" s="30">
        <f>AUG!H112</f>
        <v>235.93766149870802</v>
      </c>
    </row>
    <row r="124" spans="1:12" ht="12.75">
      <c r="A124" s="24" t="s">
        <v>50</v>
      </c>
      <c r="B124" s="28">
        <f>SEP!C111</f>
        <v>4204154</v>
      </c>
      <c r="C124" s="28">
        <f>SEP!E111</f>
        <v>9145</v>
      </c>
      <c r="D124" s="30">
        <f>SEP!F111</f>
        <v>459.7215965008201</v>
      </c>
      <c r="E124" s="28">
        <f>SEP!G111</f>
        <v>18967</v>
      </c>
      <c r="F124" s="30">
        <f>SEP!H111</f>
        <v>221.65624505720461</v>
      </c>
      <c r="H124" s="28">
        <f>SEP!C112</f>
        <v>734601</v>
      </c>
      <c r="I124" s="28">
        <f>SEP!E112</f>
        <v>2052</v>
      </c>
      <c r="J124" s="30">
        <f>SEP!F112</f>
        <v>357.9926900584795</v>
      </c>
      <c r="K124" s="28">
        <f>SEP!G112</f>
        <v>3100</v>
      </c>
      <c r="L124" s="30">
        <f>SEP!H112</f>
        <v>236.96806451612903</v>
      </c>
    </row>
    <row r="125" spans="1:12" ht="12.75">
      <c r="A125" s="24" t="s">
        <v>51</v>
      </c>
      <c r="B125" s="28">
        <f>OCT!C111</f>
        <v>4301108</v>
      </c>
      <c r="C125" s="28">
        <f>OCT!E111</f>
        <v>9016</v>
      </c>
      <c r="D125" s="30">
        <f>OCT!F111</f>
        <v>477.0527950310559</v>
      </c>
      <c r="E125" s="28">
        <f>OCT!G111</f>
        <v>18737</v>
      </c>
      <c r="F125" s="30">
        <f>OCT!H111</f>
        <v>229.55158243048513</v>
      </c>
      <c r="H125" s="28">
        <f>OCT!C112</f>
        <v>753472</v>
      </c>
      <c r="I125" s="28">
        <f>OCT!E112</f>
        <v>2042</v>
      </c>
      <c r="J125" s="30">
        <f>OCT!F112</f>
        <v>368.9872673849167</v>
      </c>
      <c r="K125" s="28">
        <f>OCT!G112</f>
        <v>3085</v>
      </c>
      <c r="L125" s="30">
        <f>OCT!H112</f>
        <v>244.23727714748784</v>
      </c>
    </row>
    <row r="126" spans="1:12" ht="12.75">
      <c r="A126" s="24" t="s">
        <v>52</v>
      </c>
      <c r="B126" s="28">
        <f>NOV!C111</f>
        <v>4304961</v>
      </c>
      <c r="C126" s="28">
        <f>NOV!E111</f>
        <v>9007</v>
      </c>
      <c r="D126" s="30">
        <f>NOV!F111</f>
        <v>477.95725546796933</v>
      </c>
      <c r="E126" s="28">
        <f>NOV!G111</f>
        <v>18724</v>
      </c>
      <c r="F126" s="30">
        <f>NOV!H111</f>
        <v>229.91673787652212</v>
      </c>
      <c r="H126" s="28">
        <f>NOV!C112</f>
        <v>730729</v>
      </c>
      <c r="I126" s="28">
        <f>NOV!E112</f>
        <v>2003</v>
      </c>
      <c r="J126" s="30">
        <f>NOV!F112</f>
        <v>364.8172740888667</v>
      </c>
      <c r="K126" s="28">
        <f>NOV!G112</f>
        <v>3006</v>
      </c>
      <c r="L126" s="30">
        <f>NOV!H112</f>
        <v>243.09015302727877</v>
      </c>
    </row>
    <row r="127" spans="1:12" ht="12.75">
      <c r="A127" s="24" t="s">
        <v>53</v>
      </c>
      <c r="B127" s="28">
        <f>DEC!C111</f>
        <v>4259709</v>
      </c>
      <c r="C127" s="28">
        <f>DEC!E111</f>
        <v>8967</v>
      </c>
      <c r="D127" s="30">
        <f>DEC!F111</f>
        <v>475.04282368685176</v>
      </c>
      <c r="E127" s="28">
        <f>DEC!G111</f>
        <v>18593</v>
      </c>
      <c r="F127" s="30">
        <f>DEC!H111</f>
        <v>229.10283440004304</v>
      </c>
      <c r="H127" s="28">
        <f>DEC!C112</f>
        <v>730071</v>
      </c>
      <c r="I127" s="28">
        <f>DEC!E112</f>
        <v>1993</v>
      </c>
      <c r="J127" s="30">
        <f>DEC!F112</f>
        <v>366.3176116407426</v>
      </c>
      <c r="K127" s="28">
        <f>DEC!G112</f>
        <v>3011</v>
      </c>
      <c r="L127" s="30">
        <f>DEC!H112</f>
        <v>242.46795084689472</v>
      </c>
    </row>
    <row r="128" spans="1:12" ht="12.75">
      <c r="A128" s="24" t="s">
        <v>54</v>
      </c>
      <c r="B128" s="28">
        <f>JAN!C111</f>
        <v>4170522</v>
      </c>
      <c r="C128" s="28">
        <f>JAN!E111</f>
        <v>8861</v>
      </c>
      <c r="D128" s="30">
        <f>JAN!F111</f>
        <v>470.660422074258</v>
      </c>
      <c r="E128" s="28">
        <f>JAN!G111</f>
        <v>18339</v>
      </c>
      <c r="F128" s="30">
        <f>JAN!H111</f>
        <v>227.41272697529854</v>
      </c>
      <c r="H128" s="28">
        <f>JAN!C112</f>
        <v>728329</v>
      </c>
      <c r="I128" s="28">
        <f>JAN!E112</f>
        <v>1994</v>
      </c>
      <c r="J128" s="30">
        <f>JAN!F112</f>
        <v>365.2602808425276</v>
      </c>
      <c r="K128" s="28">
        <f>JAN!G112</f>
        <v>3009</v>
      </c>
      <c r="L128" s="30">
        <f>JAN!H112</f>
        <v>242.0501827849784</v>
      </c>
    </row>
    <row r="129" spans="1:12" ht="12.75">
      <c r="A129" s="24" t="s">
        <v>55</v>
      </c>
      <c r="B129" s="28">
        <f>FEB!C111</f>
        <v>4162216</v>
      </c>
      <c r="C129" s="28">
        <f>FEB!E111</f>
        <v>8810</v>
      </c>
      <c r="D129" s="30">
        <f>FEB!F111</f>
        <v>472.4422247446084</v>
      </c>
      <c r="E129" s="28">
        <f>FEB!G111</f>
        <v>18228</v>
      </c>
      <c r="F129" s="30">
        <f>FEB!H111</f>
        <v>228.34189159534782</v>
      </c>
      <c r="H129" s="28">
        <f>FEB!C112</f>
        <v>725024</v>
      </c>
      <c r="I129" s="28">
        <f>FEB!E112</f>
        <v>1976</v>
      </c>
      <c r="J129" s="30">
        <f>FEB!F112</f>
        <v>366.914979757085</v>
      </c>
      <c r="K129" s="28">
        <f>FEB!G112</f>
        <v>2961</v>
      </c>
      <c r="L129" s="30">
        <f>FEB!H112</f>
        <v>244.85781830462682</v>
      </c>
    </row>
    <row r="130" spans="1:17" ht="12.75">
      <c r="A130" s="24" t="s">
        <v>56</v>
      </c>
      <c r="B130" s="28">
        <f>MAR!C111</f>
        <v>4133954</v>
      </c>
      <c r="C130" s="28">
        <f>MAR!E111</f>
        <v>8760</v>
      </c>
      <c r="D130" s="30">
        <f>MAR!F111</f>
        <v>471.9125570776256</v>
      </c>
      <c r="E130" s="28">
        <f>MAR!G111</f>
        <v>18068</v>
      </c>
      <c r="F130" s="30">
        <f>MAR!H111</f>
        <v>228.79975647553687</v>
      </c>
      <c r="H130" s="28">
        <f>MAR!C112</f>
        <v>705892</v>
      </c>
      <c r="I130" s="28">
        <f>MAR!E112</f>
        <v>1948</v>
      </c>
      <c r="J130" s="30">
        <f>MAR!F112</f>
        <v>362.3675564681725</v>
      </c>
      <c r="K130" s="28">
        <f>MAR!G112</f>
        <v>2893</v>
      </c>
      <c r="L130" s="30">
        <f>MAR!H112</f>
        <v>244</v>
      </c>
      <c r="Q130" s="19"/>
    </row>
    <row r="131" spans="1:17" ht="12.75">
      <c r="A131" s="24" t="s">
        <v>57</v>
      </c>
      <c r="B131" s="28">
        <f>APR!C111</f>
        <v>4095041</v>
      </c>
      <c r="C131" s="28">
        <f>APR!E111</f>
        <v>8653</v>
      </c>
      <c r="D131" s="30">
        <f>APR!F111</f>
        <v>473.251011209985</v>
      </c>
      <c r="E131" s="28">
        <f>APR!G111</f>
        <v>17884</v>
      </c>
      <c r="F131" s="30">
        <f>APR!H111</f>
        <v>228.97791321851935</v>
      </c>
      <c r="H131" s="28">
        <f>APR!C112</f>
        <v>697858</v>
      </c>
      <c r="I131" s="28">
        <f>APR!E112</f>
        <v>1947</v>
      </c>
      <c r="J131" s="30">
        <f>APR!F112</f>
        <v>358.42732408834104</v>
      </c>
      <c r="K131" s="28">
        <f>APR!G112</f>
        <v>2866</v>
      </c>
      <c r="L131" s="30">
        <f>APR!H112</f>
        <v>243.49546406140962</v>
      </c>
      <c r="Q131" s="19"/>
    </row>
    <row r="132" spans="1:17" ht="12.75">
      <c r="A132" s="24" t="s">
        <v>58</v>
      </c>
      <c r="B132" s="28">
        <f>MAY!C111</f>
        <v>4107719</v>
      </c>
      <c r="C132" s="28">
        <f>MAY!E111</f>
        <v>8613</v>
      </c>
      <c r="D132" s="30">
        <f>MAY!F111</f>
        <v>476.92081736909324</v>
      </c>
      <c r="E132" s="28">
        <f>MAY!G111</f>
        <v>17840</v>
      </c>
      <c r="F132" s="30">
        <f>MAY!H111</f>
        <v>230.25330717488788</v>
      </c>
      <c r="H132" s="28">
        <f>MAY!C112</f>
        <v>685913</v>
      </c>
      <c r="I132" s="28">
        <f>MAY!E112</f>
        <v>1935</v>
      </c>
      <c r="J132" s="30">
        <f>MAY!F112</f>
        <v>354.47700258397936</v>
      </c>
      <c r="K132" s="28">
        <f>MAY!G112</f>
        <v>2817</v>
      </c>
      <c r="L132" s="30">
        <f>MAY!H112</f>
        <v>243.49059282925097</v>
      </c>
      <c r="Q132" s="19"/>
    </row>
    <row r="133" spans="1:17" ht="12.75">
      <c r="A133" s="24" t="s">
        <v>59</v>
      </c>
      <c r="B133" s="28">
        <f>JUN!C111</f>
        <v>0</v>
      </c>
      <c r="C133" s="28">
        <f>JUN!E111</f>
        <v>0</v>
      </c>
      <c r="D133" s="30" t="e">
        <f>JUN!F111</f>
        <v>#DIV/0!</v>
      </c>
      <c r="E133" s="28">
        <f>JUN!G111</f>
        <v>0</v>
      </c>
      <c r="F133" s="30" t="e">
        <f>JUN!H111</f>
        <v>#DIV/0!</v>
      </c>
      <c r="H133" s="28">
        <f>JUN!C112</f>
        <v>0</v>
      </c>
      <c r="I133" s="28">
        <f>JUN!E112</f>
        <v>0</v>
      </c>
      <c r="J133" s="30" t="e">
        <f>JUN!F112</f>
        <v>#DIV/0!</v>
      </c>
      <c r="K133" s="28">
        <f>JUN!G112</f>
        <v>0</v>
      </c>
      <c r="L133" s="30" t="e">
        <f>JUN!H112</f>
        <v>#DIV/0!</v>
      </c>
      <c r="Q133" s="19" t="s">
        <v>96</v>
      </c>
    </row>
    <row r="134" spans="1:17" ht="12.75">
      <c r="A134" s="29" t="s">
        <v>47</v>
      </c>
      <c r="B134" s="20">
        <f>SUM(B122:B133)/COUNTIF(B122:B133,"&lt;&gt;0")</f>
        <v>4198011.363636363</v>
      </c>
      <c r="C134" s="20">
        <f>SUM(C122:C133)/COUNTIF(C122:C133,"&lt;&gt;0")</f>
        <v>8944.272727272728</v>
      </c>
      <c r="D134" s="30">
        <f>B134/C134</f>
        <v>469.3518960838321</v>
      </c>
      <c r="E134" s="28">
        <f>SUM(E122:E133)/COUNTIF(E122:E133,"&lt;&gt;0")</f>
        <v>18510.090909090908</v>
      </c>
      <c r="F134" s="30">
        <f>B134/E134</f>
        <v>226.79582635515763</v>
      </c>
      <c r="H134" s="20">
        <f>SUM(H122:H133)/COUNTIF(H122:H133,"&lt;&gt;0")</f>
        <v>723448.4545454546</v>
      </c>
      <c r="I134" s="20">
        <f>SUM(I122:I133)/COUNTIF(I122:I133,"&lt;&gt;0")</f>
        <v>2001.090909090909</v>
      </c>
      <c r="J134" s="30">
        <f>H134/I134</f>
        <v>361.52703071052156</v>
      </c>
      <c r="K134" s="28">
        <f>SUM(K122:K133)/COUNTIF(K122:K133,"&lt;&gt;0")</f>
        <v>2998.090909090909</v>
      </c>
      <c r="L134" s="30">
        <f>H134/K134</f>
        <v>241.3030413293308</v>
      </c>
      <c r="Q134" s="19"/>
    </row>
    <row r="135" spans="17:19" ht="12.75">
      <c r="Q135" s="18" t="s">
        <v>4</v>
      </c>
      <c r="S135" s="19" t="s">
        <v>81</v>
      </c>
    </row>
    <row r="136" spans="17:19" ht="12.75">
      <c r="Q136" s="18" t="s">
        <v>22</v>
      </c>
      <c r="S136" s="19" t="s">
        <v>82</v>
      </c>
    </row>
    <row r="137" spans="1:19" ht="12.75">
      <c r="A137" s="31" t="s">
        <v>73</v>
      </c>
      <c r="Q137" s="18" t="s">
        <v>34</v>
      </c>
      <c r="S137" s="19" t="s">
        <v>83</v>
      </c>
    </row>
    <row r="138" spans="17:19" ht="12.75">
      <c r="Q138" s="18" t="s">
        <v>23</v>
      </c>
      <c r="S138" s="19" t="s">
        <v>84</v>
      </c>
    </row>
    <row r="139" spans="17:19" ht="12.75"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86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JUL!H130</f>
        <v>735581</v>
      </c>
      <c r="D142" s="28">
        <f>JUL!H131</f>
        <v>274528</v>
      </c>
      <c r="E142" s="28">
        <f>JUL!H132</f>
        <v>337324</v>
      </c>
      <c r="F142" s="28">
        <f>JUL!H133</f>
        <v>4551</v>
      </c>
      <c r="G142" s="28">
        <f>JUL!H134</f>
        <v>119178</v>
      </c>
      <c r="H142" s="2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AUG!H130</f>
        <v>730463</v>
      </c>
      <c r="D143" s="28">
        <f>AUG!H131</f>
        <v>271773</v>
      </c>
      <c r="E143" s="28">
        <f>AUG!H132</f>
        <v>331731</v>
      </c>
      <c r="F143" s="28">
        <f>AUG!H133</f>
        <v>2894</v>
      </c>
      <c r="G143" s="28">
        <f>AUG!H134</f>
        <v>124065</v>
      </c>
      <c r="H143" s="2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SEP!H130</f>
        <v>734601</v>
      </c>
      <c r="D144" s="28">
        <f>SEP!H131</f>
        <v>272339</v>
      </c>
      <c r="E144" s="28">
        <f>SEP!H132</f>
        <v>336930</v>
      </c>
      <c r="F144" s="28">
        <f>SEP!H133</f>
        <v>3522</v>
      </c>
      <c r="G144" s="28">
        <f>SEP!H134</f>
        <v>121810</v>
      </c>
      <c r="H144" s="2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OCT!H130</f>
        <v>753472</v>
      </c>
      <c r="D145" s="28">
        <f>OCT!H131</f>
        <v>282149</v>
      </c>
      <c r="E145" s="28">
        <f>OCT!H132</f>
        <v>344886</v>
      </c>
      <c r="F145" s="28">
        <f>OCT!H133</f>
        <v>1809</v>
      </c>
      <c r="G145" s="28">
        <f>OCT!H134</f>
        <v>124628</v>
      </c>
      <c r="H145" s="2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NOV!H130</f>
        <v>730729</v>
      </c>
      <c r="D146" s="28">
        <f>NOV!H131</f>
        <v>283388</v>
      </c>
      <c r="E146" s="28">
        <f>NOV!H132</f>
        <v>326175</v>
      </c>
      <c r="F146" s="28">
        <f>NOV!H133</f>
        <v>3251</v>
      </c>
      <c r="G146" s="28">
        <f>NOV!H134</f>
        <v>117915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DEC!H130</f>
        <v>730071</v>
      </c>
      <c r="D147" s="28">
        <f>DEC!H131</f>
        <v>280409</v>
      </c>
      <c r="E147" s="28">
        <f>DEC!H132</f>
        <v>325320</v>
      </c>
      <c r="F147" s="28">
        <f>DEC!H133</f>
        <v>7910</v>
      </c>
      <c r="G147" s="28">
        <f>DEC!H134</f>
        <v>116432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JAN!H130</f>
        <v>728329</v>
      </c>
      <c r="D148" s="28">
        <f>JAN!H131</f>
        <v>279965</v>
      </c>
      <c r="E148" s="28">
        <f>JAN!H132</f>
        <v>329790</v>
      </c>
      <c r="F148" s="28">
        <f>JAN!H133</f>
        <v>3162</v>
      </c>
      <c r="G148" s="28">
        <f>JAN!H134</f>
        <v>115412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FEB!H130</f>
        <v>725024</v>
      </c>
      <c r="D149" s="28">
        <f>FEB!H131</f>
        <v>280308</v>
      </c>
      <c r="E149" s="28">
        <f>FEB!H132</f>
        <v>323346</v>
      </c>
      <c r="F149" s="28">
        <f>FEB!H133</f>
        <v>3253</v>
      </c>
      <c r="G149" s="28">
        <f>FEB!H134</f>
        <v>118117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MAR!H130</f>
        <v>705892</v>
      </c>
      <c r="D150" s="28">
        <f>MAR!H131</f>
        <v>277468</v>
      </c>
      <c r="E150" s="28">
        <f>MAR!H132</f>
        <v>311956</v>
      </c>
      <c r="F150" s="28">
        <f>MAR!H133</f>
        <v>2228</v>
      </c>
      <c r="G150" s="28">
        <f>MAR!H134</f>
        <v>114240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APR!H130</f>
        <v>697858</v>
      </c>
      <c r="D151" s="28">
        <f>APR!H131</f>
        <v>279839</v>
      </c>
      <c r="E151" s="28">
        <f>APR!H132</f>
        <v>301344</v>
      </c>
      <c r="F151" s="28">
        <f>APR!H133</f>
        <v>1237</v>
      </c>
      <c r="G151" s="28">
        <f>APR!H134</f>
        <v>115438</v>
      </c>
      <c r="H151" s="28"/>
    </row>
    <row r="152" spans="1:8" ht="12.75">
      <c r="A152" s="24" t="s">
        <v>58</v>
      </c>
      <c r="C152" s="28">
        <f>MAY!H130</f>
        <v>685913</v>
      </c>
      <c r="D152" s="28">
        <f>MAY!H131</f>
        <v>281331</v>
      </c>
      <c r="E152" s="28">
        <f>MAY!H132</f>
        <v>289103</v>
      </c>
      <c r="F152" s="28">
        <f>MAY!H133</f>
        <v>0</v>
      </c>
      <c r="G152" s="28">
        <f>MAY!H134</f>
        <v>115479</v>
      </c>
      <c r="H152" s="28"/>
    </row>
    <row r="153" spans="1:8" ht="12.75">
      <c r="A153" s="24" t="s">
        <v>59</v>
      </c>
      <c r="C153" s="28">
        <f>JUN!H130</f>
        <v>0</v>
      </c>
      <c r="D153" s="28">
        <f>JUN!H131</f>
        <v>0</v>
      </c>
      <c r="E153" s="28">
        <f>JUN!H132</f>
        <v>0</v>
      </c>
      <c r="F153" s="28">
        <f>JUN!H133</f>
        <v>0</v>
      </c>
      <c r="G153" s="28">
        <f>JUN!H134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723448.4545454546</v>
      </c>
      <c r="D154" s="33">
        <f>SUM(D142:D153)/COUNTIF(D142:D153,"&lt;&gt;0")</f>
        <v>278499.7272727273</v>
      </c>
      <c r="E154" s="33">
        <f>SUM(E142:E153)/COUNTIF(E142:E153,"&lt;&gt;0")</f>
        <v>323445.9090909091</v>
      </c>
      <c r="F154" s="33">
        <f>SUM(F142:F153)/COUNTIF(F142:F153,"&lt;&gt;0")</f>
        <v>3381.7</v>
      </c>
      <c r="G154" s="33">
        <f>SUM(G142:G153)/COUNTIF(G142:G153,"&lt;&gt;0")</f>
        <v>118428.54545454546</v>
      </c>
      <c r="H154" s="33"/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E29" sqref="E29"/>
    </sheetView>
  </sheetViews>
  <sheetFormatPr defaultColWidth="9.140625" defaultRowHeight="12.75"/>
  <cols>
    <col min="2" max="2" width="11.8515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7157</v>
      </c>
      <c r="C5" s="25">
        <v>65</v>
      </c>
      <c r="D5" s="25">
        <v>2528</v>
      </c>
      <c r="E5" s="25">
        <v>9553</v>
      </c>
      <c r="F5" s="25">
        <v>319</v>
      </c>
      <c r="G5" s="25">
        <v>85374</v>
      </c>
      <c r="H5" s="20">
        <f aca="true" t="shared" si="0" ref="H5:H11">SUM(B5:G5)</f>
        <v>104996</v>
      </c>
    </row>
    <row r="6" spans="1:14" ht="12.75">
      <c r="A6" s="4" t="s">
        <v>8</v>
      </c>
      <c r="B6" s="25">
        <v>4130</v>
      </c>
      <c r="C6" s="25">
        <v>4</v>
      </c>
      <c r="D6" s="25">
        <v>1120</v>
      </c>
      <c r="E6" s="25">
        <v>3392</v>
      </c>
      <c r="F6" s="25">
        <v>67</v>
      </c>
      <c r="G6" s="25">
        <v>38600</v>
      </c>
      <c r="H6" s="20">
        <f t="shared" si="0"/>
        <v>47313</v>
      </c>
      <c r="N6" s="19" t="s">
        <v>96</v>
      </c>
    </row>
    <row r="7" spans="1:14" ht="12.75">
      <c r="A7" s="4" t="s">
        <v>9</v>
      </c>
      <c r="B7" s="25">
        <v>502</v>
      </c>
      <c r="C7" s="25">
        <v>8</v>
      </c>
      <c r="D7" s="25">
        <v>191</v>
      </c>
      <c r="E7" s="25">
        <v>580</v>
      </c>
      <c r="F7" s="25">
        <v>12</v>
      </c>
      <c r="G7" s="25">
        <v>7838</v>
      </c>
      <c r="H7" s="20">
        <f t="shared" si="0"/>
        <v>9131</v>
      </c>
      <c r="N7" s="19"/>
    </row>
    <row r="8" spans="1:16" ht="12.75">
      <c r="A8" s="4" t="s">
        <v>10</v>
      </c>
      <c r="B8" s="25">
        <v>1001</v>
      </c>
      <c r="C8" s="25">
        <v>2</v>
      </c>
      <c r="D8" s="25">
        <v>367</v>
      </c>
      <c r="E8" s="25">
        <v>1094</v>
      </c>
      <c r="F8" s="25">
        <v>23</v>
      </c>
      <c r="G8" s="25">
        <v>16708</v>
      </c>
      <c r="H8" s="20">
        <f t="shared" si="0"/>
        <v>19195</v>
      </c>
      <c r="N8" s="18" t="s">
        <v>4</v>
      </c>
      <c r="P8" s="19" t="s">
        <v>81</v>
      </c>
    </row>
    <row r="9" spans="1:16" ht="12.75">
      <c r="A9" s="4" t="s">
        <v>11</v>
      </c>
      <c r="B9" s="25">
        <v>380</v>
      </c>
      <c r="C9" s="25">
        <v>11</v>
      </c>
      <c r="D9" s="25">
        <v>43</v>
      </c>
      <c r="E9" s="25">
        <v>117</v>
      </c>
      <c r="F9" s="25">
        <v>2</v>
      </c>
      <c r="G9" s="25">
        <v>2121</v>
      </c>
      <c r="H9" s="20">
        <f t="shared" si="0"/>
        <v>2674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32</v>
      </c>
      <c r="C10" s="25">
        <v>0</v>
      </c>
      <c r="D10" s="25">
        <v>6</v>
      </c>
      <c r="E10" s="25">
        <v>16</v>
      </c>
      <c r="F10" s="25">
        <v>2</v>
      </c>
      <c r="G10" s="25">
        <v>284</v>
      </c>
      <c r="H10" s="20">
        <f t="shared" si="0"/>
        <v>340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1413</v>
      </c>
      <c r="C11" s="20">
        <f t="shared" si="1"/>
        <v>13</v>
      </c>
      <c r="D11" s="20">
        <f t="shared" si="1"/>
        <v>416</v>
      </c>
      <c r="E11" s="20">
        <f t="shared" si="1"/>
        <v>1227</v>
      </c>
      <c r="F11" s="20">
        <f t="shared" si="1"/>
        <v>27</v>
      </c>
      <c r="G11" s="20">
        <f t="shared" si="1"/>
        <v>19113</v>
      </c>
      <c r="H11" s="20">
        <f t="shared" si="0"/>
        <v>22209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13202</v>
      </c>
      <c r="C12" s="20">
        <f t="shared" si="2"/>
        <v>90</v>
      </c>
      <c r="D12" s="20">
        <f t="shared" si="2"/>
        <v>4255</v>
      </c>
      <c r="E12" s="20">
        <f t="shared" si="2"/>
        <v>14752</v>
      </c>
      <c r="F12" s="20">
        <f t="shared" si="2"/>
        <v>425</v>
      </c>
      <c r="G12" s="20">
        <f t="shared" si="2"/>
        <v>150925</v>
      </c>
      <c r="H12" s="20">
        <f t="shared" si="2"/>
        <v>183649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2232</v>
      </c>
      <c r="C16" s="25">
        <v>19</v>
      </c>
      <c r="D16" s="25">
        <v>2487</v>
      </c>
      <c r="E16" s="25">
        <v>8864</v>
      </c>
      <c r="F16" s="25">
        <v>180</v>
      </c>
      <c r="G16" s="25">
        <v>38017</v>
      </c>
      <c r="H16" s="20">
        <f aca="true" t="shared" si="3" ref="H16:H22">SUM(B16:G16)</f>
        <v>51799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1274</v>
      </c>
      <c r="C17" s="25">
        <v>1</v>
      </c>
      <c r="D17" s="25">
        <v>1105</v>
      </c>
      <c r="E17" s="25">
        <v>3254</v>
      </c>
      <c r="F17" s="25">
        <v>60</v>
      </c>
      <c r="G17" s="25">
        <v>18891</v>
      </c>
      <c r="H17" s="20">
        <f t="shared" si="3"/>
        <v>24585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167</v>
      </c>
      <c r="C18" s="25">
        <v>2</v>
      </c>
      <c r="D18" s="25">
        <v>189</v>
      </c>
      <c r="E18" s="25">
        <v>567</v>
      </c>
      <c r="F18" s="25">
        <v>11</v>
      </c>
      <c r="G18" s="25">
        <v>3770</v>
      </c>
      <c r="H18" s="20">
        <f t="shared" si="3"/>
        <v>4706</v>
      </c>
      <c r="J18" s="20"/>
      <c r="N18" s="18" t="s">
        <v>5</v>
      </c>
      <c r="P18" s="19" t="s">
        <v>90</v>
      </c>
    </row>
    <row r="19" spans="1:16" ht="12.75">
      <c r="A19" s="4" t="s">
        <v>10</v>
      </c>
      <c r="B19" s="25">
        <v>325</v>
      </c>
      <c r="C19" s="25">
        <v>1</v>
      </c>
      <c r="D19" s="25">
        <v>357</v>
      </c>
      <c r="E19" s="25">
        <v>1052</v>
      </c>
      <c r="F19" s="25">
        <v>23</v>
      </c>
      <c r="G19" s="25">
        <v>8178</v>
      </c>
      <c r="H19" s="20">
        <f t="shared" si="3"/>
        <v>9936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105</v>
      </c>
      <c r="C20" s="25">
        <v>3</v>
      </c>
      <c r="D20" s="25">
        <v>41</v>
      </c>
      <c r="E20" s="25">
        <v>114</v>
      </c>
      <c r="F20" s="25">
        <v>1</v>
      </c>
      <c r="G20" s="25">
        <v>956</v>
      </c>
      <c r="H20" s="20">
        <f t="shared" si="3"/>
        <v>1220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10</v>
      </c>
      <c r="C21" s="25">
        <v>0</v>
      </c>
      <c r="D21" s="25">
        <v>6</v>
      </c>
      <c r="E21" s="25">
        <v>16</v>
      </c>
      <c r="F21" s="25">
        <v>2</v>
      </c>
      <c r="G21" s="25">
        <v>121</v>
      </c>
      <c r="H21" s="20">
        <f t="shared" si="3"/>
        <v>155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440</v>
      </c>
      <c r="C22" s="20">
        <f t="shared" si="4"/>
        <v>4</v>
      </c>
      <c r="D22" s="20">
        <f t="shared" si="4"/>
        <v>404</v>
      </c>
      <c r="E22" s="20">
        <f t="shared" si="4"/>
        <v>1182</v>
      </c>
      <c r="F22" s="20">
        <f t="shared" si="4"/>
        <v>26</v>
      </c>
      <c r="G22" s="20">
        <f t="shared" si="4"/>
        <v>9255</v>
      </c>
      <c r="H22" s="20">
        <f t="shared" si="3"/>
        <v>11311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4113</v>
      </c>
      <c r="C23" s="20">
        <f t="shared" si="5"/>
        <v>26</v>
      </c>
      <c r="D23" s="20">
        <f t="shared" si="5"/>
        <v>4185</v>
      </c>
      <c r="E23" s="20">
        <f t="shared" si="5"/>
        <v>13867</v>
      </c>
      <c r="F23" s="20">
        <f t="shared" si="5"/>
        <v>277</v>
      </c>
      <c r="G23" s="20">
        <f t="shared" si="5"/>
        <v>69933</v>
      </c>
      <c r="H23" s="20">
        <f t="shared" si="5"/>
        <v>92401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1636150</v>
      </c>
      <c r="C27" s="25">
        <v>16366</v>
      </c>
      <c r="D27" s="25">
        <v>766650</v>
      </c>
      <c r="E27" s="25">
        <v>2050274</v>
      </c>
      <c r="F27" s="25">
        <v>96144</v>
      </c>
      <c r="G27" s="25">
        <v>18571235</v>
      </c>
      <c r="H27" s="20">
        <f aca="true" t="shared" si="6" ref="H27:H32">SUM(B27:G27)</f>
        <v>23136819</v>
      </c>
    </row>
    <row r="28" spans="1:8" ht="12.75">
      <c r="A28" s="4" t="s">
        <v>8</v>
      </c>
      <c r="B28" s="25">
        <v>938667</v>
      </c>
      <c r="C28" s="25">
        <v>726</v>
      </c>
      <c r="D28" s="25">
        <v>338526</v>
      </c>
      <c r="E28" s="25">
        <v>712914</v>
      </c>
      <c r="F28" s="25">
        <v>19934</v>
      </c>
      <c r="G28" s="25">
        <v>8808002</v>
      </c>
      <c r="H28" s="20">
        <f t="shared" si="6"/>
        <v>10818769</v>
      </c>
    </row>
    <row r="29" spans="1:8" ht="12.75">
      <c r="A29" s="4" t="s">
        <v>9</v>
      </c>
      <c r="B29" s="25">
        <v>117258</v>
      </c>
      <c r="C29" s="25">
        <v>2187</v>
      </c>
      <c r="D29" s="25">
        <v>56872</v>
      </c>
      <c r="E29" s="25">
        <v>121271</v>
      </c>
      <c r="F29" s="25">
        <v>3629</v>
      </c>
      <c r="G29" s="25">
        <v>1676762</v>
      </c>
      <c r="H29" s="20">
        <f t="shared" si="6"/>
        <v>1977979</v>
      </c>
    </row>
    <row r="30" spans="1:8" ht="12.75">
      <c r="A30" s="4" t="s">
        <v>10</v>
      </c>
      <c r="B30" s="25">
        <v>233331</v>
      </c>
      <c r="C30" s="25">
        <v>477</v>
      </c>
      <c r="D30" s="25">
        <v>109698</v>
      </c>
      <c r="E30" s="25">
        <v>235232</v>
      </c>
      <c r="F30" s="25">
        <v>7072</v>
      </c>
      <c r="G30" s="25">
        <v>3676623</v>
      </c>
      <c r="H30" s="20">
        <f t="shared" si="6"/>
        <v>4262433</v>
      </c>
    </row>
    <row r="31" spans="1:8" ht="12.75">
      <c r="A31" s="4" t="s">
        <v>11</v>
      </c>
      <c r="B31" s="25">
        <v>90742</v>
      </c>
      <c r="C31" s="25">
        <v>2417</v>
      </c>
      <c r="D31" s="25">
        <v>12570</v>
      </c>
      <c r="E31" s="25">
        <v>25013</v>
      </c>
      <c r="F31" s="25">
        <v>533</v>
      </c>
      <c r="G31" s="25">
        <v>483300</v>
      </c>
      <c r="H31" s="20">
        <f t="shared" si="6"/>
        <v>614575</v>
      </c>
    </row>
    <row r="32" spans="1:8" ht="12.75">
      <c r="A32" s="4" t="s">
        <v>12</v>
      </c>
      <c r="B32" s="25">
        <v>7658</v>
      </c>
      <c r="C32" s="25">
        <v>0</v>
      </c>
      <c r="D32" s="25">
        <v>1797</v>
      </c>
      <c r="E32" s="25">
        <v>3337</v>
      </c>
      <c r="F32" s="25">
        <v>586</v>
      </c>
      <c r="G32" s="25">
        <v>53211</v>
      </c>
      <c r="H32" s="20">
        <f t="shared" si="6"/>
        <v>66589</v>
      </c>
    </row>
    <row r="33" spans="1:8" ht="12.75">
      <c r="A33" s="4" t="s">
        <v>13</v>
      </c>
      <c r="B33" s="20">
        <f aca="true" t="shared" si="7" ref="B33:H33">SUM(B30:B32)</f>
        <v>331731</v>
      </c>
      <c r="C33" s="20">
        <f t="shared" si="7"/>
        <v>2894</v>
      </c>
      <c r="D33" s="20">
        <f t="shared" si="7"/>
        <v>124065</v>
      </c>
      <c r="E33" s="20">
        <f t="shared" si="7"/>
        <v>263582</v>
      </c>
      <c r="F33" s="20">
        <f t="shared" si="7"/>
        <v>8191</v>
      </c>
      <c r="G33" s="20">
        <f t="shared" si="7"/>
        <v>4213134</v>
      </c>
      <c r="H33" s="20">
        <f t="shared" si="7"/>
        <v>4943597</v>
      </c>
    </row>
    <row r="34" spans="1:8" ht="12.75">
      <c r="A34" s="4" t="s">
        <v>14</v>
      </c>
      <c r="B34" s="20">
        <f aca="true" t="shared" si="8" ref="B34:H34">SUM(B27+B28+B29+B33)</f>
        <v>3023806</v>
      </c>
      <c r="C34" s="20">
        <f t="shared" si="8"/>
        <v>22173</v>
      </c>
      <c r="D34" s="20">
        <f t="shared" si="8"/>
        <v>1286113</v>
      </c>
      <c r="E34" s="20">
        <f t="shared" si="8"/>
        <v>3148041</v>
      </c>
      <c r="F34" s="20">
        <f t="shared" si="8"/>
        <v>127898</v>
      </c>
      <c r="G34" s="20">
        <f t="shared" si="8"/>
        <v>33269133</v>
      </c>
      <c r="H34" s="20">
        <f t="shared" si="8"/>
        <v>40877164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92401</v>
      </c>
      <c r="D42" s="21">
        <f>H16</f>
        <v>51799</v>
      </c>
      <c r="E42" s="21">
        <f>H17</f>
        <v>24585</v>
      </c>
      <c r="F42" s="21">
        <f>H18</f>
        <v>4706</v>
      </c>
      <c r="G42" s="21">
        <f>H22</f>
        <v>11311</v>
      </c>
      <c r="H42" s="21">
        <f>H19</f>
        <v>9936</v>
      </c>
      <c r="I42" s="21">
        <f>H20</f>
        <v>1220</v>
      </c>
      <c r="J42" s="21">
        <f>H21</f>
        <v>155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183649</v>
      </c>
      <c r="D43" s="21">
        <f>H5</f>
        <v>104996</v>
      </c>
      <c r="E43" s="21">
        <f>H6</f>
        <v>47313</v>
      </c>
      <c r="F43" s="21">
        <f>H7</f>
        <v>9131</v>
      </c>
      <c r="G43" s="21">
        <f>H11</f>
        <v>22209</v>
      </c>
      <c r="H43" s="21">
        <f>H8</f>
        <v>19195</v>
      </c>
      <c r="I43" s="21">
        <f>H9</f>
        <v>2674</v>
      </c>
      <c r="J43" s="21">
        <f>H10</f>
        <v>340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1.9875217800673153</v>
      </c>
      <c r="D44" s="22">
        <f t="shared" si="9"/>
        <v>2.0269889380103865</v>
      </c>
      <c r="E44" s="22">
        <f t="shared" si="9"/>
        <v>1.9244661378889567</v>
      </c>
      <c r="F44" s="22">
        <f t="shared" si="9"/>
        <v>1.9402889927751805</v>
      </c>
      <c r="G44" s="22">
        <f t="shared" si="9"/>
        <v>1.9634868711873397</v>
      </c>
      <c r="H44" s="22">
        <f t="shared" si="9"/>
        <v>1.9318639291465378</v>
      </c>
      <c r="I44" s="22">
        <f t="shared" si="9"/>
        <v>2.1918032786885244</v>
      </c>
      <c r="J44" s="22">
        <f t="shared" si="9"/>
        <v>2.193548387096774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69933</v>
      </c>
      <c r="D47" s="21">
        <f>G16</f>
        <v>38017</v>
      </c>
      <c r="E47" s="21">
        <f>G17</f>
        <v>18891</v>
      </c>
      <c r="F47" s="21">
        <f>G18</f>
        <v>3770</v>
      </c>
      <c r="G47" s="21">
        <f>G22</f>
        <v>9255</v>
      </c>
      <c r="H47" s="21">
        <f>G19</f>
        <v>8178</v>
      </c>
      <c r="I47" s="21">
        <f>G20</f>
        <v>956</v>
      </c>
      <c r="J47" s="21">
        <f>G21</f>
        <v>121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150925</v>
      </c>
      <c r="D48" s="21">
        <f>G5</f>
        <v>85374</v>
      </c>
      <c r="E48" s="21">
        <f>G6</f>
        <v>38600</v>
      </c>
      <c r="F48" s="21">
        <f>G7</f>
        <v>7838</v>
      </c>
      <c r="G48" s="21">
        <f>G11</f>
        <v>19113</v>
      </c>
      <c r="H48" s="21">
        <f>G8</f>
        <v>16708</v>
      </c>
      <c r="I48" s="21">
        <f>G9</f>
        <v>2121</v>
      </c>
      <c r="J48" s="21">
        <f>G10</f>
        <v>284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2.158137074056597</v>
      </c>
      <c r="D49" s="22">
        <f t="shared" si="10"/>
        <v>2.2456795644053975</v>
      </c>
      <c r="E49" s="22">
        <f t="shared" si="10"/>
        <v>2.0433010428246257</v>
      </c>
      <c r="F49" s="22">
        <f t="shared" si="10"/>
        <v>2.0790450928381965</v>
      </c>
      <c r="G49" s="22">
        <f t="shared" si="10"/>
        <v>2.06515397082658</v>
      </c>
      <c r="H49" s="22">
        <f t="shared" si="10"/>
        <v>2.0430423086329177</v>
      </c>
      <c r="I49" s="22">
        <f t="shared" si="10"/>
        <v>2.2186192468619246</v>
      </c>
      <c r="J49" s="22">
        <f t="shared" si="10"/>
        <v>2.347107438016529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22468</v>
      </c>
      <c r="D52" s="21">
        <f>SUM(B16:F16)</f>
        <v>13782</v>
      </c>
      <c r="E52" s="21">
        <f>SUM(B17:F17)</f>
        <v>5694</v>
      </c>
      <c r="F52" s="21">
        <f>SUM(B18:F18)</f>
        <v>936</v>
      </c>
      <c r="G52" s="21">
        <f>SUM(H52:J52)</f>
        <v>2055</v>
      </c>
      <c r="H52" s="21">
        <f>SUM(B19:F19)</f>
        <v>1758</v>
      </c>
      <c r="I52" s="21">
        <f>SUM(A20:E20)</f>
        <v>263</v>
      </c>
      <c r="J52" s="21">
        <f>SUM(B21:F21)</f>
        <v>34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32724</v>
      </c>
      <c r="D53" s="21">
        <f>SUM(B5:F5)</f>
        <v>19622</v>
      </c>
      <c r="E53" s="21">
        <f>SUM(B6:F6)</f>
        <v>8713</v>
      </c>
      <c r="F53" s="21">
        <f>SUM(B7:F7)</f>
        <v>1293</v>
      </c>
      <c r="G53" s="21">
        <f>SUM(H53:J53)</f>
        <v>3096</v>
      </c>
      <c r="H53" s="21">
        <f>SUM(B8:F8)</f>
        <v>2487</v>
      </c>
      <c r="I53" s="21">
        <f>SUM(B9:F9)</f>
        <v>553</v>
      </c>
      <c r="J53" s="21">
        <f>SUM(B10:F10)</f>
        <v>56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1.4564714260281288</v>
      </c>
      <c r="D54" s="22">
        <f t="shared" si="11"/>
        <v>1.4237411115948337</v>
      </c>
      <c r="E54" s="22">
        <f t="shared" si="11"/>
        <v>1.5302072356866878</v>
      </c>
      <c r="F54" s="22">
        <f t="shared" si="11"/>
        <v>1.3814102564102564</v>
      </c>
      <c r="G54" s="22">
        <f t="shared" si="11"/>
        <v>1.5065693430656935</v>
      </c>
      <c r="H54" s="22">
        <f t="shared" si="11"/>
        <v>1.4146757679180888</v>
      </c>
      <c r="I54" s="22">
        <f t="shared" si="11"/>
        <v>2.102661596958175</v>
      </c>
      <c r="J54" s="22">
        <f t="shared" si="11"/>
        <v>1.6470588235294117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22468</v>
      </c>
      <c r="D61" s="21">
        <f>SUM(B16:F16)</f>
        <v>13782</v>
      </c>
      <c r="E61" s="21">
        <f>SUM(B17:F17)</f>
        <v>5694</v>
      </c>
      <c r="F61" s="21">
        <f>SUM(B18:F18)</f>
        <v>936</v>
      </c>
      <c r="G61" s="21">
        <f>SUM(H61:J61)</f>
        <v>2056</v>
      </c>
      <c r="H61" s="21">
        <f>SUM(B19:F19)</f>
        <v>1758</v>
      </c>
      <c r="I61" s="21">
        <f>SUM(B20:F20)</f>
        <v>264</v>
      </c>
      <c r="J61" s="21">
        <f>SUM(B21:F21)</f>
        <v>34</v>
      </c>
      <c r="K61" s="21"/>
      <c r="N61" s="19" t="s">
        <v>96</v>
      </c>
    </row>
    <row r="62" spans="1:14" ht="12.75">
      <c r="A62" t="s">
        <v>21</v>
      </c>
      <c r="C62" s="21">
        <f>SUM(B12:F12)</f>
        <v>32724</v>
      </c>
      <c r="D62" s="21">
        <f>SUM(B5:F5)</f>
        <v>19622</v>
      </c>
      <c r="E62" s="21">
        <f>SUM(B6:F6)</f>
        <v>8713</v>
      </c>
      <c r="F62" s="21">
        <f>SUM(B7:F7)</f>
        <v>1293</v>
      </c>
      <c r="G62" s="21">
        <f>SUM(H62:J62)</f>
        <v>3096</v>
      </c>
      <c r="H62" s="21">
        <f>SUM(B8:F8)</f>
        <v>2487</v>
      </c>
      <c r="I62" s="21">
        <f>SUM(B9:F9)</f>
        <v>553</v>
      </c>
      <c r="J62" s="21">
        <f>SUM(B10:F10)</f>
        <v>56</v>
      </c>
      <c r="K62" s="21"/>
      <c r="N62" s="19"/>
    </row>
    <row r="63" spans="1:16" ht="12.75">
      <c r="A63" t="s">
        <v>22</v>
      </c>
      <c r="C63" s="22">
        <f aca="true" t="shared" si="12" ref="C63:J63">C62/C61</f>
        <v>1.4564714260281288</v>
      </c>
      <c r="D63" s="22">
        <f t="shared" si="12"/>
        <v>1.4237411115948337</v>
      </c>
      <c r="E63" s="22">
        <f t="shared" si="12"/>
        <v>1.5302072356866878</v>
      </c>
      <c r="F63" s="22">
        <f t="shared" si="12"/>
        <v>1.3814102564102564</v>
      </c>
      <c r="G63" s="22">
        <f t="shared" si="12"/>
        <v>1.5058365758754864</v>
      </c>
      <c r="H63" s="22">
        <f t="shared" si="12"/>
        <v>1.4146757679180888</v>
      </c>
      <c r="I63" s="22">
        <f t="shared" si="12"/>
        <v>2.0946969696969697</v>
      </c>
      <c r="J63" s="22">
        <f t="shared" si="12"/>
        <v>1.6470588235294117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14144</v>
      </c>
      <c r="D66" s="21">
        <f>SUM(E16:F16)</f>
        <v>9044</v>
      </c>
      <c r="E66" s="21">
        <f>SUM(E17:F17)</f>
        <v>3314</v>
      </c>
      <c r="F66" s="21">
        <f>SUM(E18:F18)</f>
        <v>578</v>
      </c>
      <c r="G66" s="21">
        <f>SUM(H66:J66)</f>
        <v>1208</v>
      </c>
      <c r="H66" s="21">
        <f>SUM(E19:F19)</f>
        <v>1075</v>
      </c>
      <c r="I66" s="21">
        <f>SUM(E20:F20)</f>
        <v>115</v>
      </c>
      <c r="J66" s="21">
        <f>SUM(E21:F21)</f>
        <v>18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15177</v>
      </c>
      <c r="D67" s="21">
        <f>SUM(E5:F5)</f>
        <v>9872</v>
      </c>
      <c r="E67" s="21">
        <f>SUM(E6:F6)</f>
        <v>3459</v>
      </c>
      <c r="F67" s="21">
        <f>SUM(E7:F7)</f>
        <v>592</v>
      </c>
      <c r="G67" s="21">
        <f>SUM(H67:J67)</f>
        <v>1254</v>
      </c>
      <c r="H67" s="21">
        <f>SUM(E8:F8)</f>
        <v>1117</v>
      </c>
      <c r="I67" s="21">
        <f>SUM(E9:F9)</f>
        <v>119</v>
      </c>
      <c r="J67" s="21">
        <f>SUM(E10:F10)</f>
        <v>18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1.0730345022624435</v>
      </c>
      <c r="D68" s="22">
        <f t="shared" si="13"/>
        <v>1.0915524104378593</v>
      </c>
      <c r="E68" s="22">
        <f t="shared" si="13"/>
        <v>1.043753771876886</v>
      </c>
      <c r="F68" s="22">
        <f t="shared" si="13"/>
        <v>1.0242214532871972</v>
      </c>
      <c r="G68" s="22">
        <f t="shared" si="13"/>
        <v>1.0380794701986755</v>
      </c>
      <c r="H68" s="22">
        <f t="shared" si="13"/>
        <v>1.0390697674418605</v>
      </c>
      <c r="I68" s="22">
        <f t="shared" si="13"/>
        <v>1.0347826086956522</v>
      </c>
      <c r="J68" s="22">
        <f t="shared" si="13"/>
        <v>1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4113</v>
      </c>
      <c r="D71" s="21">
        <f>B16</f>
        <v>2232</v>
      </c>
      <c r="E71" s="21">
        <f>B17</f>
        <v>1274</v>
      </c>
      <c r="F71" s="21">
        <f>B18</f>
        <v>167</v>
      </c>
      <c r="G71" s="21">
        <f>SUM(H71:J71)</f>
        <v>440</v>
      </c>
      <c r="H71" s="21">
        <f>B19</f>
        <v>325</v>
      </c>
      <c r="I71" s="21">
        <f>B20</f>
        <v>105</v>
      </c>
      <c r="J71" s="21">
        <f>B21</f>
        <v>10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13202</v>
      </c>
      <c r="D72" s="21">
        <f>B5</f>
        <v>7157</v>
      </c>
      <c r="E72" s="21">
        <f>B6</f>
        <v>4130</v>
      </c>
      <c r="F72" s="21">
        <f>B7</f>
        <v>502</v>
      </c>
      <c r="G72" s="21">
        <f>SUM(H72:J72)</f>
        <v>1413</v>
      </c>
      <c r="H72" s="21">
        <f>B8</f>
        <v>1001</v>
      </c>
      <c r="I72" s="21">
        <f>B9</f>
        <v>380</v>
      </c>
      <c r="J72" s="21">
        <f>B10</f>
        <v>32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3.2098225139800634</v>
      </c>
      <c r="D73" s="22">
        <f t="shared" si="14"/>
        <v>3.2065412186379927</v>
      </c>
      <c r="E73" s="22">
        <f t="shared" si="14"/>
        <v>3.241758241758242</v>
      </c>
      <c r="F73" s="22">
        <f t="shared" si="14"/>
        <v>3.0059880239520957</v>
      </c>
      <c r="G73" s="22">
        <f t="shared" si="14"/>
        <v>3.2113636363636364</v>
      </c>
      <c r="H73" s="22">
        <f t="shared" si="14"/>
        <v>3.08</v>
      </c>
      <c r="I73" s="22">
        <f t="shared" si="14"/>
        <v>3.619047619047619</v>
      </c>
      <c r="J73" s="22">
        <f t="shared" si="14"/>
        <v>3.2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26</v>
      </c>
      <c r="D76" s="21">
        <f>C16</f>
        <v>19</v>
      </c>
      <c r="E76" s="21">
        <f>C17</f>
        <v>1</v>
      </c>
      <c r="F76" s="21">
        <f>C18</f>
        <v>2</v>
      </c>
      <c r="G76" s="21">
        <f>SUM(H76:J76)</f>
        <v>4</v>
      </c>
      <c r="H76" s="21">
        <f>C19</f>
        <v>1</v>
      </c>
      <c r="I76" s="21">
        <f>C20</f>
        <v>3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90</v>
      </c>
      <c r="D77" s="21">
        <f>C5</f>
        <v>65</v>
      </c>
      <c r="E77" s="21">
        <f>C6</f>
        <v>4</v>
      </c>
      <c r="F77" s="21">
        <f>C7</f>
        <v>8</v>
      </c>
      <c r="G77" s="21">
        <f>SUM(H77:J77)</f>
        <v>13</v>
      </c>
      <c r="H77" s="21">
        <f>C8</f>
        <v>2</v>
      </c>
      <c r="I77" s="21">
        <f>C9</f>
        <v>11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3.4615384615384617</v>
      </c>
      <c r="D78" s="22">
        <f t="shared" si="15"/>
        <v>3.4210526315789473</v>
      </c>
      <c r="E78" s="22">
        <f t="shared" si="15"/>
        <v>4</v>
      </c>
      <c r="F78" s="22">
        <f t="shared" si="15"/>
        <v>4</v>
      </c>
      <c r="G78" s="22">
        <f t="shared" si="15"/>
        <v>3.25</v>
      </c>
      <c r="H78" s="22">
        <f t="shared" si="15"/>
        <v>2</v>
      </c>
      <c r="I78" s="22">
        <f t="shared" si="15"/>
        <v>3.6666666666666665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4185</v>
      </c>
      <c r="D81" s="21">
        <f>D16</f>
        <v>2487</v>
      </c>
      <c r="E81" s="21">
        <f>D17</f>
        <v>1105</v>
      </c>
      <c r="F81" s="21">
        <f>D18</f>
        <v>189</v>
      </c>
      <c r="G81" s="21">
        <f>SUM(H81:J81)</f>
        <v>404</v>
      </c>
      <c r="H81" s="21">
        <f>D19</f>
        <v>357</v>
      </c>
      <c r="I81" s="21">
        <f>D20</f>
        <v>41</v>
      </c>
      <c r="J81" s="21">
        <f>D21</f>
        <v>6</v>
      </c>
      <c r="K81" s="21"/>
    </row>
    <row r="82" spans="1:11" ht="12.75">
      <c r="A82" t="s">
        <v>21</v>
      </c>
      <c r="C82" s="21">
        <f>D12</f>
        <v>4255</v>
      </c>
      <c r="D82" s="21">
        <f>D5</f>
        <v>2528</v>
      </c>
      <c r="E82" s="21">
        <f>D6</f>
        <v>1120</v>
      </c>
      <c r="F82" s="21">
        <f>D7</f>
        <v>191</v>
      </c>
      <c r="G82" s="21">
        <f>SUM(H82:J82)</f>
        <v>416</v>
      </c>
      <c r="H82" s="21">
        <f>D8</f>
        <v>367</v>
      </c>
      <c r="I82" s="21">
        <f>D9</f>
        <v>43</v>
      </c>
      <c r="J82" s="21">
        <f>D10</f>
        <v>6</v>
      </c>
      <c r="K82" s="21"/>
    </row>
    <row r="83" spans="1:11" ht="12.75">
      <c r="A83" t="s">
        <v>22</v>
      </c>
      <c r="C83" s="22">
        <f aca="true" t="shared" si="16" ref="C83:J83">C82/C81</f>
        <v>1.016726403823178</v>
      </c>
      <c r="D83" s="22">
        <f t="shared" si="16"/>
        <v>1.016485725774025</v>
      </c>
      <c r="E83" s="22">
        <f t="shared" si="16"/>
        <v>1.0135746606334841</v>
      </c>
      <c r="F83" s="22">
        <f t="shared" si="16"/>
        <v>1.0105820105820107</v>
      </c>
      <c r="G83" s="22">
        <f t="shared" si="16"/>
        <v>1.0297029702970297</v>
      </c>
      <c r="H83" s="22">
        <f t="shared" si="16"/>
        <v>1.0280112044817926</v>
      </c>
      <c r="I83" s="22">
        <f t="shared" si="16"/>
        <v>1.048780487804878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40877164</v>
      </c>
      <c r="D94" s="21"/>
      <c r="E94" s="21">
        <f>SUM(E95:E96)</f>
        <v>92401</v>
      </c>
      <c r="F94" s="22">
        <f>C94/E94</f>
        <v>442.388762026385</v>
      </c>
      <c r="G94" s="21">
        <f>SUM(G95:G96)</f>
        <v>183649</v>
      </c>
      <c r="H94" s="22">
        <f>C94/G94</f>
        <v>222.58310145985004</v>
      </c>
    </row>
    <row r="95" spans="1:8" ht="12.75">
      <c r="A95" t="s">
        <v>23</v>
      </c>
      <c r="C95" s="21">
        <f>G34</f>
        <v>33269133</v>
      </c>
      <c r="D95" s="21"/>
      <c r="E95" s="21">
        <f>G23</f>
        <v>69933</v>
      </c>
      <c r="F95" s="22">
        <f>C95/E95</f>
        <v>475.7286688687744</v>
      </c>
      <c r="G95" s="21">
        <f>G12</f>
        <v>150925</v>
      </c>
      <c r="H95" s="22">
        <f>C95/G95</f>
        <v>220.4348716249793</v>
      </c>
    </row>
    <row r="96" spans="1:8" ht="12.75">
      <c r="A96" t="s">
        <v>34</v>
      </c>
      <c r="C96" s="21">
        <f>SUM(B34:F34)</f>
        <v>7608031</v>
      </c>
      <c r="D96" s="21"/>
      <c r="E96" s="21">
        <f>SUM(B23:F23)</f>
        <v>22468</v>
      </c>
      <c r="F96" s="22">
        <f>C96/E96</f>
        <v>338.6162987359801</v>
      </c>
      <c r="G96" s="21">
        <f>SUM(B12:F12)</f>
        <v>32724</v>
      </c>
      <c r="H96" s="22">
        <f>C96/G96</f>
        <v>232.49086297518642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23136819</v>
      </c>
      <c r="D98" s="21"/>
      <c r="E98" s="21">
        <f>SUM(E99:E100)</f>
        <v>51799</v>
      </c>
      <c r="F98" s="22">
        <f>C98/E98</f>
        <v>446.6653603351416</v>
      </c>
      <c r="G98" s="21">
        <f>SUM(G99:G100)</f>
        <v>104996</v>
      </c>
      <c r="H98" s="22">
        <f>C98/G98</f>
        <v>220.3590517734009</v>
      </c>
      <c r="N98" s="19"/>
    </row>
    <row r="99" spans="1:16" ht="12.75">
      <c r="A99" t="s">
        <v>23</v>
      </c>
      <c r="C99" s="21">
        <f>G27</f>
        <v>18571235</v>
      </c>
      <c r="D99" s="21"/>
      <c r="E99" s="21">
        <f>G16</f>
        <v>38017</v>
      </c>
      <c r="F99" s="22">
        <f>C99/E99</f>
        <v>488.498171870479</v>
      </c>
      <c r="G99" s="21">
        <f>G5</f>
        <v>85374</v>
      </c>
      <c r="H99" s="22">
        <f>C99/G99</f>
        <v>217.52799447138474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4565584</v>
      </c>
      <c r="D100" s="21"/>
      <c r="E100" s="21">
        <f>SUM(B16:F16)</f>
        <v>13782</v>
      </c>
      <c r="F100" s="22">
        <f>C100/E100</f>
        <v>331.27151356842256</v>
      </c>
      <c r="G100" s="21">
        <f>SUM(B5:F5)</f>
        <v>19622</v>
      </c>
      <c r="H100" s="22">
        <f>C100/G100</f>
        <v>232.6767913566405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10818769</v>
      </c>
      <c r="D102" s="21"/>
      <c r="E102" s="21">
        <f>SUM(E103:E104)</f>
        <v>24585</v>
      </c>
      <c r="F102" s="22">
        <f>C102/E102</f>
        <v>440.0556843603824</v>
      </c>
      <c r="G102" s="21">
        <f>SUM(G103:G104)</f>
        <v>47313</v>
      </c>
      <c r="H102" s="22">
        <f>C102/G102</f>
        <v>228.66377105658066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8808002</v>
      </c>
      <c r="D103" s="21"/>
      <c r="E103" s="21">
        <f>G17</f>
        <v>18891</v>
      </c>
      <c r="F103" s="22">
        <f>C103/E103</f>
        <v>466.25387750780794</v>
      </c>
      <c r="G103" s="21">
        <f>G6</f>
        <v>38600</v>
      </c>
      <c r="H103" s="22">
        <f>C103/G103</f>
        <v>228.18658031088083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2010767</v>
      </c>
      <c r="D104" s="21"/>
      <c r="E104" s="21">
        <f>SUM(B17:F17)</f>
        <v>5694</v>
      </c>
      <c r="F104" s="22">
        <f>C104/E104</f>
        <v>353.1378644186863</v>
      </c>
      <c r="G104" s="21">
        <f>SUM(B6:F6)</f>
        <v>8713</v>
      </c>
      <c r="H104" s="22">
        <f>C104/G104</f>
        <v>230.77780328245152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1977979</v>
      </c>
      <c r="D106" s="21"/>
      <c r="E106" s="21">
        <f>SUM(E107:E108)</f>
        <v>4706</v>
      </c>
      <c r="F106" s="22">
        <f>C106/E106</f>
        <v>420.3100297492563</v>
      </c>
      <c r="G106" s="21">
        <f>SUM(G107:G108)</f>
        <v>9131</v>
      </c>
      <c r="H106" s="22">
        <f>C106/G106</f>
        <v>216.62238528091117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1676762</v>
      </c>
      <c r="D107" s="21"/>
      <c r="E107" s="21">
        <f>G18</f>
        <v>3770</v>
      </c>
      <c r="F107" s="22">
        <f>C107/E107</f>
        <v>444.76445623342175</v>
      </c>
      <c r="G107" s="21">
        <f>G7</f>
        <v>7838</v>
      </c>
      <c r="H107" s="22">
        <f>C107/G107</f>
        <v>213.92727736667518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301217</v>
      </c>
      <c r="D108" s="21"/>
      <c r="E108" s="21">
        <f>SUM(B18:F18)</f>
        <v>936</v>
      </c>
      <c r="F108" s="22">
        <f>C108/E108</f>
        <v>321.8130341880342</v>
      </c>
      <c r="G108" s="21">
        <f>SUM(B7:F7)</f>
        <v>1293</v>
      </c>
      <c r="H108" s="22">
        <f>C108/G108</f>
        <v>232.9597834493426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4943597</v>
      </c>
      <c r="D110" s="21"/>
      <c r="E110" s="21">
        <f>SUM(E111:E112)</f>
        <v>11311</v>
      </c>
      <c r="F110" s="22">
        <f>C110/E110</f>
        <v>437.0610025638759</v>
      </c>
      <c r="G110" s="21">
        <f>SUM(G111:G112)</f>
        <v>22209</v>
      </c>
      <c r="H110" s="22">
        <f>C110/G110</f>
        <v>222.59430861362512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4213134</v>
      </c>
      <c r="D111" s="21"/>
      <c r="E111" s="21">
        <f>G22</f>
        <v>9255</v>
      </c>
      <c r="F111" s="22">
        <f>C111/E111</f>
        <v>455.22787682333876</v>
      </c>
      <c r="G111" s="21">
        <f>G11</f>
        <v>19113</v>
      </c>
      <c r="H111" s="22">
        <f>C111/G111</f>
        <v>220.43289907392875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730463</v>
      </c>
      <c r="D112" s="21"/>
      <c r="E112" s="21">
        <f>SUM(B22:F22)</f>
        <v>2056</v>
      </c>
      <c r="F112" s="22">
        <f>C112/E112</f>
        <v>355.283560311284</v>
      </c>
      <c r="G112" s="21">
        <f>SUM(B11:F11)</f>
        <v>3096</v>
      </c>
      <c r="H112" s="22">
        <f>C112/G112</f>
        <v>235.93766149870802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4262433</v>
      </c>
      <c r="D114" s="21"/>
      <c r="E114" s="21">
        <f>SUM(E115:E116)</f>
        <v>9936</v>
      </c>
      <c r="F114" s="22">
        <f>C114/E114</f>
        <v>428.98882850241546</v>
      </c>
      <c r="G114" s="21">
        <f>SUM(G115:G116)</f>
        <v>19195</v>
      </c>
      <c r="H114" s="22">
        <f>C114/G114</f>
        <v>222.05954675696796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3676623</v>
      </c>
      <c r="D115" s="21"/>
      <c r="E115" s="21">
        <f>G19</f>
        <v>8178</v>
      </c>
      <c r="F115" s="22">
        <f>C115/E115</f>
        <v>449.57483492296404</v>
      </c>
      <c r="G115" s="21">
        <f>G8</f>
        <v>16708</v>
      </c>
      <c r="H115" s="22">
        <f>C115/G115</f>
        <v>220.05165190327986</v>
      </c>
    </row>
    <row r="116" spans="1:8" ht="12.75">
      <c r="A116" t="s">
        <v>34</v>
      </c>
      <c r="C116" s="21">
        <f>SUM(B30:F30)</f>
        <v>585810</v>
      </c>
      <c r="D116" s="21"/>
      <c r="E116" s="21">
        <f>SUM(B19:F19)</f>
        <v>1758</v>
      </c>
      <c r="F116" s="22">
        <f>C116/E116</f>
        <v>333.22525597269623</v>
      </c>
      <c r="G116" s="21">
        <f>SUM(B8:F8)</f>
        <v>2487</v>
      </c>
      <c r="H116" s="22">
        <f>C116/G116</f>
        <v>235.54885404101327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614575</v>
      </c>
      <c r="D118" s="21"/>
      <c r="E118" s="21">
        <f>SUM(E119:E120)</f>
        <v>1220</v>
      </c>
      <c r="F118" s="22">
        <f>C118/E118</f>
        <v>503.75</v>
      </c>
      <c r="G118" s="21">
        <f>SUM(G119:G120)</f>
        <v>2674</v>
      </c>
      <c r="H118" s="22">
        <f>C118/G118</f>
        <v>229.83358264771877</v>
      </c>
    </row>
    <row r="119" spans="1:8" ht="12.75">
      <c r="A119" t="s">
        <v>23</v>
      </c>
      <c r="C119" s="21">
        <f>G31</f>
        <v>483300</v>
      </c>
      <c r="D119" s="21"/>
      <c r="E119" s="21">
        <f>G20</f>
        <v>956</v>
      </c>
      <c r="F119" s="22">
        <f>C119/E119</f>
        <v>505.5439330543933</v>
      </c>
      <c r="G119" s="21">
        <f>G9</f>
        <v>2121</v>
      </c>
      <c r="H119" s="22">
        <f>C119/G119</f>
        <v>227.86421499292786</v>
      </c>
    </row>
    <row r="120" spans="1:8" ht="12.75">
      <c r="A120" t="s">
        <v>34</v>
      </c>
      <c r="C120" s="21">
        <f>SUM(B31:F31)</f>
        <v>131275</v>
      </c>
      <c r="D120" s="21"/>
      <c r="E120" s="21">
        <f>SUM(B20:F20)</f>
        <v>264</v>
      </c>
      <c r="F120" s="22">
        <f>C120/E120</f>
        <v>497.2537878787879</v>
      </c>
      <c r="G120" s="21">
        <f>SUM(B9:F9)</f>
        <v>553</v>
      </c>
      <c r="H120" s="22">
        <f>C120/G120</f>
        <v>237.3869801084991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66589</v>
      </c>
      <c r="D122" s="21"/>
      <c r="E122" s="21">
        <f>SUM(E123:E124)</f>
        <v>155</v>
      </c>
      <c r="F122" s="22">
        <f>C122/E122</f>
        <v>429.60645161290324</v>
      </c>
      <c r="G122" s="21">
        <f>SUM(G123:G124)</f>
        <v>340</v>
      </c>
      <c r="H122" s="22">
        <f>C122/G122</f>
        <v>195.85</v>
      </c>
    </row>
    <row r="123" spans="1:8" ht="12.75">
      <c r="A123" t="s">
        <v>23</v>
      </c>
      <c r="C123" s="21">
        <f>G32</f>
        <v>53211</v>
      </c>
      <c r="D123" s="21"/>
      <c r="E123" s="21">
        <f>G21</f>
        <v>121</v>
      </c>
      <c r="F123" s="22">
        <f>C123/E123</f>
        <v>439.7603305785124</v>
      </c>
      <c r="G123" s="21">
        <f>G10</f>
        <v>284</v>
      </c>
      <c r="H123" s="22">
        <f>C123/G123</f>
        <v>187.36267605633802</v>
      </c>
    </row>
    <row r="124" spans="1:8" ht="12.75">
      <c r="A124" t="s">
        <v>34</v>
      </c>
      <c r="C124" s="21">
        <f>SUM(B32:F32)</f>
        <v>13378</v>
      </c>
      <c r="D124" s="21"/>
      <c r="E124" s="21">
        <f>SUM(B21:F21)</f>
        <v>34</v>
      </c>
      <c r="F124" s="22">
        <f>C124/E124</f>
        <v>393.47058823529414</v>
      </c>
      <c r="G124" s="21">
        <f>SUM(B10:F10)</f>
        <v>56</v>
      </c>
      <c r="H124" s="22">
        <f>C124/G124</f>
        <v>238.89285714285714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8193841</v>
      </c>
      <c r="D130" s="21"/>
      <c r="E130" s="21">
        <f aca="true" t="shared" si="17" ref="E130:K130">SUM(E131:E134)</f>
        <v>4565584</v>
      </c>
      <c r="F130" s="21">
        <f t="shared" si="17"/>
        <v>2010767</v>
      </c>
      <c r="G130" s="21">
        <f t="shared" si="17"/>
        <v>301217</v>
      </c>
      <c r="H130" s="21">
        <f t="shared" si="17"/>
        <v>730463</v>
      </c>
      <c r="I130" s="21">
        <f t="shared" si="17"/>
        <v>585810</v>
      </c>
      <c r="J130" s="21">
        <f t="shared" si="17"/>
        <v>131275</v>
      </c>
      <c r="K130" s="21">
        <f t="shared" si="17"/>
        <v>13378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3518243</v>
      </c>
      <c r="D131" s="21"/>
      <c r="E131" s="21">
        <f>SUM(E27:F27)</f>
        <v>2146418</v>
      </c>
      <c r="F131" s="21">
        <f>SUM(E28:F28)</f>
        <v>732848</v>
      </c>
      <c r="G131" s="21">
        <f>SUM(E29:F29)</f>
        <v>124900</v>
      </c>
      <c r="H131" s="21">
        <f>SUM(I131:K131)</f>
        <v>271773</v>
      </c>
      <c r="I131" s="21">
        <f>SUM(E30:F30)</f>
        <v>242304</v>
      </c>
      <c r="J131" s="21">
        <f>SUM(E31:F31)</f>
        <v>25546</v>
      </c>
      <c r="K131" s="21">
        <f>SUM(E32:F32)</f>
        <v>3923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3257137</v>
      </c>
      <c r="D132" s="21"/>
      <c r="E132" s="21">
        <f>B27</f>
        <v>1636150</v>
      </c>
      <c r="F132" s="21">
        <f>B28</f>
        <v>938667</v>
      </c>
      <c r="G132" s="21">
        <f>B29</f>
        <v>117258</v>
      </c>
      <c r="H132" s="21">
        <f>SUM(I132:K132)</f>
        <v>331731</v>
      </c>
      <c r="I132" s="21">
        <f>B30</f>
        <v>233331</v>
      </c>
      <c r="J132" s="21">
        <f>B31</f>
        <v>90742</v>
      </c>
      <c r="K132" s="21">
        <f>B32</f>
        <v>7658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22650</v>
      </c>
      <c r="D133" s="21"/>
      <c r="E133" s="21">
        <f>C27</f>
        <v>16366</v>
      </c>
      <c r="F133" s="21">
        <f>C28</f>
        <v>726</v>
      </c>
      <c r="G133" s="21">
        <f>C29</f>
        <v>2187</v>
      </c>
      <c r="H133" s="21">
        <f>SUM(I133:K133)</f>
        <v>2894</v>
      </c>
      <c r="I133" s="21">
        <f>C30</f>
        <v>477</v>
      </c>
      <c r="J133" s="21">
        <f>C31</f>
        <v>2417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1395811</v>
      </c>
      <c r="D134" s="21"/>
      <c r="E134" s="21">
        <f>D27</f>
        <v>766650</v>
      </c>
      <c r="F134" s="21">
        <f>D28</f>
        <v>338526</v>
      </c>
      <c r="G134" s="21">
        <f>D29</f>
        <v>56872</v>
      </c>
      <c r="H134" s="21">
        <f>SUM(I134:K134)</f>
        <v>124065</v>
      </c>
      <c r="I134" s="21">
        <f>D30</f>
        <v>109698</v>
      </c>
      <c r="J134" s="21">
        <f>D31</f>
        <v>12570</v>
      </c>
      <c r="K134" s="21">
        <f>D32</f>
        <v>1797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3518243</v>
      </c>
      <c r="E140" s="22">
        <f>B140/C66</f>
        <v>248.7445559954751</v>
      </c>
      <c r="G140" s="22">
        <f>B140/C67</f>
        <v>231.8141266389932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3257137</v>
      </c>
      <c r="E141" s="22">
        <f>B141/C71</f>
        <v>791.9127157792366</v>
      </c>
      <c r="G141" s="22">
        <f>B141/C72</f>
        <v>246.71542190577185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22650</v>
      </c>
      <c r="E142" s="22">
        <f>B142/C76</f>
        <v>871.1538461538462</v>
      </c>
      <c r="G142" s="22">
        <f>B142/C77</f>
        <v>251.66666666666666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1395811</v>
      </c>
      <c r="E143" s="22">
        <f>B143/C81</f>
        <v>333.52712066905616</v>
      </c>
      <c r="G143" s="22">
        <f>B143/C82</f>
        <v>328.04018801410103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5"/>
  <sheetViews>
    <sheetView showGridLines="0" zoomScalePageLayoutView="0" workbookViewId="0" topLeftCell="A17">
      <selection activeCell="F20" sqref="F20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4.710937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7109</v>
      </c>
      <c r="C5" s="25">
        <v>57</v>
      </c>
      <c r="D5" s="25">
        <v>2482</v>
      </c>
      <c r="E5" s="25">
        <v>9550</v>
      </c>
      <c r="F5" s="25">
        <v>330</v>
      </c>
      <c r="G5" s="25">
        <v>85096</v>
      </c>
      <c r="H5" s="20">
        <f aca="true" t="shared" si="0" ref="H5:H11">SUM(B5:G5)</f>
        <v>104624</v>
      </c>
    </row>
    <row r="6" spans="1:14" ht="12.75">
      <c r="A6" s="4" t="s">
        <v>8</v>
      </c>
      <c r="B6" s="25">
        <v>4192</v>
      </c>
      <c r="C6" s="25">
        <v>4</v>
      </c>
      <c r="D6" s="25">
        <v>1096</v>
      </c>
      <c r="E6" s="25">
        <v>3369</v>
      </c>
      <c r="F6" s="25">
        <v>67</v>
      </c>
      <c r="G6" s="25">
        <v>38327</v>
      </c>
      <c r="H6" s="20">
        <f t="shared" si="0"/>
        <v>47055</v>
      </c>
      <c r="N6" s="19" t="s">
        <v>96</v>
      </c>
    </row>
    <row r="7" spans="1:14" ht="12.75">
      <c r="A7" s="4" t="s">
        <v>9</v>
      </c>
      <c r="B7" s="25">
        <v>519</v>
      </c>
      <c r="C7" s="25">
        <v>15</v>
      </c>
      <c r="D7" s="25">
        <v>189</v>
      </c>
      <c r="E7" s="25">
        <v>581</v>
      </c>
      <c r="F7" s="25">
        <v>13</v>
      </c>
      <c r="G7" s="25">
        <v>7864</v>
      </c>
      <c r="H7" s="20">
        <f t="shared" si="0"/>
        <v>9181</v>
      </c>
      <c r="N7" s="19"/>
    </row>
    <row r="8" spans="1:16" ht="12.75">
      <c r="A8" s="4" t="s">
        <v>10</v>
      </c>
      <c r="B8" s="25">
        <v>1002</v>
      </c>
      <c r="C8" s="25">
        <v>0</v>
      </c>
      <c r="D8" s="25">
        <v>356</v>
      </c>
      <c r="E8" s="25">
        <v>1090</v>
      </c>
      <c r="F8" s="25">
        <v>23</v>
      </c>
      <c r="G8" s="25">
        <v>16624</v>
      </c>
      <c r="H8" s="20">
        <f t="shared" si="0"/>
        <v>19095</v>
      </c>
      <c r="N8" s="18" t="s">
        <v>4</v>
      </c>
      <c r="P8" s="19" t="s">
        <v>81</v>
      </c>
    </row>
    <row r="9" spans="1:16" ht="12.75">
      <c r="A9" s="4" t="s">
        <v>11</v>
      </c>
      <c r="B9" s="25">
        <v>384</v>
      </c>
      <c r="C9" s="25">
        <v>14</v>
      </c>
      <c r="D9" s="25">
        <v>47</v>
      </c>
      <c r="E9" s="25">
        <v>122</v>
      </c>
      <c r="F9" s="25">
        <v>2</v>
      </c>
      <c r="G9" s="25">
        <v>2091</v>
      </c>
      <c r="H9" s="20">
        <f t="shared" si="0"/>
        <v>2660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33</v>
      </c>
      <c r="C10" s="25">
        <v>0</v>
      </c>
      <c r="D10" s="25">
        <v>7</v>
      </c>
      <c r="E10" s="25">
        <v>18</v>
      </c>
      <c r="F10" s="25">
        <v>2</v>
      </c>
      <c r="G10" s="25">
        <v>252</v>
      </c>
      <c r="H10" s="20">
        <f t="shared" si="0"/>
        <v>312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1419</v>
      </c>
      <c r="C11" s="20">
        <f t="shared" si="1"/>
        <v>14</v>
      </c>
      <c r="D11" s="20">
        <f t="shared" si="1"/>
        <v>410</v>
      </c>
      <c r="E11" s="20">
        <f t="shared" si="1"/>
        <v>1230</v>
      </c>
      <c r="F11" s="20">
        <f t="shared" si="1"/>
        <v>27</v>
      </c>
      <c r="G11" s="20">
        <f t="shared" si="1"/>
        <v>18967</v>
      </c>
      <c r="H11" s="20">
        <f t="shared" si="0"/>
        <v>22067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13239</v>
      </c>
      <c r="C12" s="20">
        <f t="shared" si="2"/>
        <v>90</v>
      </c>
      <c r="D12" s="20">
        <f t="shared" si="2"/>
        <v>4177</v>
      </c>
      <c r="E12" s="20">
        <f t="shared" si="2"/>
        <v>14730</v>
      </c>
      <c r="F12" s="20">
        <f t="shared" si="2"/>
        <v>437</v>
      </c>
      <c r="G12" s="20">
        <f t="shared" si="2"/>
        <v>150254</v>
      </c>
      <c r="H12" s="20">
        <f t="shared" si="2"/>
        <v>182927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2208</v>
      </c>
      <c r="C16" s="25">
        <v>17</v>
      </c>
      <c r="D16" s="25">
        <v>2443</v>
      </c>
      <c r="E16" s="25">
        <v>8862</v>
      </c>
      <c r="F16" s="25">
        <v>288</v>
      </c>
      <c r="G16" s="25">
        <v>37864</v>
      </c>
      <c r="H16" s="20">
        <f aca="true" t="shared" si="3" ref="H16:H22">SUM(B16:G16)</f>
        <v>51682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1295</v>
      </c>
      <c r="C17" s="25">
        <v>1</v>
      </c>
      <c r="D17" s="25">
        <v>1082</v>
      </c>
      <c r="E17" s="25">
        <v>3243</v>
      </c>
      <c r="F17" s="25">
        <v>60</v>
      </c>
      <c r="G17" s="25">
        <v>18776</v>
      </c>
      <c r="H17" s="20">
        <f t="shared" si="3"/>
        <v>24457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174</v>
      </c>
      <c r="C18" s="25">
        <v>3</v>
      </c>
      <c r="D18" s="25">
        <v>186</v>
      </c>
      <c r="E18" s="25">
        <v>568</v>
      </c>
      <c r="F18" s="25">
        <v>12</v>
      </c>
      <c r="G18" s="25">
        <v>3749</v>
      </c>
      <c r="H18" s="20">
        <f t="shared" si="3"/>
        <v>4692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329</v>
      </c>
      <c r="C19" s="25">
        <v>0</v>
      </c>
      <c r="D19" s="25">
        <v>345</v>
      </c>
      <c r="E19" s="25">
        <v>1047</v>
      </c>
      <c r="F19" s="25">
        <v>23</v>
      </c>
      <c r="G19" s="25">
        <v>8081</v>
      </c>
      <c r="H19" s="20">
        <f t="shared" si="3"/>
        <v>9825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106</v>
      </c>
      <c r="C20" s="25">
        <v>4</v>
      </c>
      <c r="D20" s="25">
        <v>45</v>
      </c>
      <c r="E20" s="25">
        <v>116</v>
      </c>
      <c r="F20" s="25">
        <v>1</v>
      </c>
      <c r="G20" s="25">
        <v>945</v>
      </c>
      <c r="H20" s="20">
        <f t="shared" si="3"/>
        <v>1217</v>
      </c>
      <c r="J20" s="20"/>
      <c r="N20" s="18" t="s">
        <v>21</v>
      </c>
      <c r="P20" s="19" t="s">
        <v>92</v>
      </c>
    </row>
    <row r="21" spans="1:16" ht="12.75">
      <c r="A21" s="4" t="s">
        <v>12</v>
      </c>
      <c r="B21" s="25">
        <v>10</v>
      </c>
      <c r="C21" s="25">
        <v>0</v>
      </c>
      <c r="D21" s="25">
        <v>7</v>
      </c>
      <c r="E21" s="25">
        <v>17</v>
      </c>
      <c r="F21" s="25">
        <v>2</v>
      </c>
      <c r="G21" s="25">
        <v>119</v>
      </c>
      <c r="H21" s="20">
        <f t="shared" si="3"/>
        <v>155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445</v>
      </c>
      <c r="C22" s="20">
        <f t="shared" si="4"/>
        <v>4</v>
      </c>
      <c r="D22" s="20">
        <f t="shared" si="4"/>
        <v>397</v>
      </c>
      <c r="E22" s="20">
        <f t="shared" si="4"/>
        <v>1180</v>
      </c>
      <c r="F22" s="20">
        <f t="shared" si="4"/>
        <v>26</v>
      </c>
      <c r="G22" s="20">
        <f t="shared" si="4"/>
        <v>9145</v>
      </c>
      <c r="H22" s="20">
        <f t="shared" si="3"/>
        <v>11197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4122</v>
      </c>
      <c r="C23" s="20">
        <f t="shared" si="5"/>
        <v>25</v>
      </c>
      <c r="D23" s="20">
        <f t="shared" si="5"/>
        <v>4108</v>
      </c>
      <c r="E23" s="20">
        <f t="shared" si="5"/>
        <v>13853</v>
      </c>
      <c r="F23" s="20">
        <f t="shared" si="5"/>
        <v>386</v>
      </c>
      <c r="G23" s="20">
        <f t="shared" si="5"/>
        <v>69534</v>
      </c>
      <c r="H23" s="20">
        <f t="shared" si="5"/>
        <v>92028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1628356</v>
      </c>
      <c r="C27" s="25">
        <v>13812</v>
      </c>
      <c r="D27" s="25">
        <v>754220</v>
      </c>
      <c r="E27" s="25">
        <v>2046984</v>
      </c>
      <c r="F27" s="25">
        <v>99766</v>
      </c>
      <c r="G27" s="25">
        <v>18522003</v>
      </c>
      <c r="H27" s="20">
        <f aca="true" t="shared" si="6" ref="H27:H32">SUM(B27:G27)</f>
        <v>23065141</v>
      </c>
    </row>
    <row r="28" spans="1:8" ht="12.75">
      <c r="A28" s="4" t="s">
        <v>8</v>
      </c>
      <c r="B28" s="25">
        <v>949886</v>
      </c>
      <c r="C28" s="25">
        <v>763</v>
      </c>
      <c r="D28" s="25">
        <v>332265</v>
      </c>
      <c r="E28" s="25">
        <v>709226</v>
      </c>
      <c r="F28" s="25">
        <v>19805</v>
      </c>
      <c r="G28" s="25">
        <v>8767644</v>
      </c>
      <c r="H28" s="20">
        <f t="shared" si="6"/>
        <v>10779589</v>
      </c>
    </row>
    <row r="29" spans="1:8" ht="12.75">
      <c r="A29" s="4" t="s">
        <v>9</v>
      </c>
      <c r="B29" s="25">
        <v>120597</v>
      </c>
      <c r="C29" s="25">
        <v>3394</v>
      </c>
      <c r="D29" s="25">
        <v>55567</v>
      </c>
      <c r="E29" s="25">
        <v>121080</v>
      </c>
      <c r="F29" s="25">
        <v>3871</v>
      </c>
      <c r="G29" s="25">
        <v>1667471</v>
      </c>
      <c r="H29" s="20">
        <f t="shared" si="6"/>
        <v>1971980</v>
      </c>
    </row>
    <row r="30" spans="1:8" ht="12.75">
      <c r="A30" s="4" t="s">
        <v>10</v>
      </c>
      <c r="B30" s="25">
        <v>237529</v>
      </c>
      <c r="C30" s="25">
        <v>0</v>
      </c>
      <c r="D30" s="25">
        <v>105995</v>
      </c>
      <c r="E30" s="25">
        <v>234577</v>
      </c>
      <c r="F30" s="25">
        <v>7075</v>
      </c>
      <c r="G30" s="25">
        <v>3671409</v>
      </c>
      <c r="H30" s="20">
        <f t="shared" si="6"/>
        <v>4256585</v>
      </c>
    </row>
    <row r="31" spans="1:8" ht="12.75">
      <c r="A31" s="4" t="s">
        <v>11</v>
      </c>
      <c r="B31" s="25">
        <v>91394</v>
      </c>
      <c r="C31" s="25">
        <v>3522</v>
      </c>
      <c r="D31" s="25">
        <v>13686</v>
      </c>
      <c r="E31" s="25">
        <v>25877</v>
      </c>
      <c r="F31" s="25">
        <v>533</v>
      </c>
      <c r="G31" s="25">
        <v>479713</v>
      </c>
      <c r="H31" s="20">
        <f t="shared" si="6"/>
        <v>614725</v>
      </c>
    </row>
    <row r="32" spans="1:8" ht="12.75">
      <c r="A32" s="4" t="s">
        <v>12</v>
      </c>
      <c r="B32" s="25">
        <v>8007</v>
      </c>
      <c r="C32" s="25">
        <v>0</v>
      </c>
      <c r="D32" s="25">
        <v>2129</v>
      </c>
      <c r="E32" s="25">
        <v>3691</v>
      </c>
      <c r="F32" s="25">
        <v>586</v>
      </c>
      <c r="G32" s="25">
        <v>53032</v>
      </c>
      <c r="H32" s="20">
        <f t="shared" si="6"/>
        <v>67445</v>
      </c>
    </row>
    <row r="33" spans="1:8" ht="12.75">
      <c r="A33" s="4" t="s">
        <v>13</v>
      </c>
      <c r="B33" s="20">
        <f aca="true" t="shared" si="7" ref="B33:H33">SUM(B30:B32)</f>
        <v>336930</v>
      </c>
      <c r="C33" s="20">
        <f t="shared" si="7"/>
        <v>3522</v>
      </c>
      <c r="D33" s="20">
        <f t="shared" si="7"/>
        <v>121810</v>
      </c>
      <c r="E33" s="20">
        <f t="shared" si="7"/>
        <v>264145</v>
      </c>
      <c r="F33" s="20">
        <f t="shared" si="7"/>
        <v>8194</v>
      </c>
      <c r="G33" s="20">
        <f t="shared" si="7"/>
        <v>4204154</v>
      </c>
      <c r="H33" s="20">
        <f t="shared" si="7"/>
        <v>4938755</v>
      </c>
    </row>
    <row r="34" spans="1:8" ht="12.75">
      <c r="A34" s="4" t="s">
        <v>14</v>
      </c>
      <c r="B34" s="20">
        <f aca="true" t="shared" si="8" ref="B34:H34">SUM(B27+B28+B29+B33)</f>
        <v>3035769</v>
      </c>
      <c r="C34" s="20">
        <f t="shared" si="8"/>
        <v>21491</v>
      </c>
      <c r="D34" s="20">
        <f t="shared" si="8"/>
        <v>1263862</v>
      </c>
      <c r="E34" s="20">
        <f t="shared" si="8"/>
        <v>3141435</v>
      </c>
      <c r="F34" s="20">
        <f t="shared" si="8"/>
        <v>131636</v>
      </c>
      <c r="G34" s="20">
        <f t="shared" si="8"/>
        <v>33161272</v>
      </c>
      <c r="H34" s="20">
        <f t="shared" si="8"/>
        <v>40755465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92028</v>
      </c>
      <c r="D42" s="21">
        <f>H16</f>
        <v>51682</v>
      </c>
      <c r="E42" s="21">
        <f>H17</f>
        <v>24457</v>
      </c>
      <c r="F42" s="21">
        <f>H18</f>
        <v>4692</v>
      </c>
      <c r="G42" s="21">
        <f>H22</f>
        <v>11197</v>
      </c>
      <c r="H42" s="21">
        <f>H19</f>
        <v>9825</v>
      </c>
      <c r="I42" s="21">
        <f>H20</f>
        <v>1217</v>
      </c>
      <c r="J42" s="21">
        <f>H21</f>
        <v>155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182927</v>
      </c>
      <c r="D43" s="21">
        <f>H5</f>
        <v>104624</v>
      </c>
      <c r="E43" s="21">
        <f>H6</f>
        <v>47055</v>
      </c>
      <c r="F43" s="21">
        <f>H7</f>
        <v>9181</v>
      </c>
      <c r="G43" s="21">
        <f>H11</f>
        <v>22067</v>
      </c>
      <c r="H43" s="21">
        <f>H8</f>
        <v>19095</v>
      </c>
      <c r="I43" s="21">
        <f>H9</f>
        <v>2660</v>
      </c>
      <c r="J43" s="21">
        <f>H10</f>
        <v>312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1.987731994610336</v>
      </c>
      <c r="D44" s="22">
        <f t="shared" si="9"/>
        <v>2.0243798614604698</v>
      </c>
      <c r="E44" s="22">
        <f t="shared" si="9"/>
        <v>1.9239890419920678</v>
      </c>
      <c r="F44" s="22">
        <f t="shared" si="9"/>
        <v>1.9567348678601875</v>
      </c>
      <c r="G44" s="22">
        <f t="shared" si="9"/>
        <v>1.9707957488613022</v>
      </c>
      <c r="H44" s="22">
        <f t="shared" si="9"/>
        <v>1.9435114503816795</v>
      </c>
      <c r="I44" s="22">
        <f t="shared" si="9"/>
        <v>2.1857025472473297</v>
      </c>
      <c r="J44" s="22">
        <f t="shared" si="9"/>
        <v>2.0129032258064514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69534</v>
      </c>
      <c r="D47" s="21">
        <f>G16</f>
        <v>37864</v>
      </c>
      <c r="E47" s="21">
        <f>G17</f>
        <v>18776</v>
      </c>
      <c r="F47" s="21">
        <f>G18</f>
        <v>3749</v>
      </c>
      <c r="G47" s="21">
        <f>G22</f>
        <v>9145</v>
      </c>
      <c r="H47" s="21">
        <f>G19</f>
        <v>8081</v>
      </c>
      <c r="I47" s="21">
        <f>G20</f>
        <v>945</v>
      </c>
      <c r="J47" s="21">
        <f>G21</f>
        <v>119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150254</v>
      </c>
      <c r="D48" s="21">
        <f>G5</f>
        <v>85096</v>
      </c>
      <c r="E48" s="21">
        <f>G6</f>
        <v>38327</v>
      </c>
      <c r="F48" s="21">
        <f>G7</f>
        <v>7864</v>
      </c>
      <c r="G48" s="21">
        <f>G11</f>
        <v>18967</v>
      </c>
      <c r="H48" s="21">
        <f>G8</f>
        <v>16624</v>
      </c>
      <c r="I48" s="21">
        <f>G9</f>
        <v>2091</v>
      </c>
      <c r="J48" s="21">
        <f>G10</f>
        <v>252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2.1608709408346995</v>
      </c>
      <c r="D49" s="22">
        <f t="shared" si="10"/>
        <v>2.247411789562645</v>
      </c>
      <c r="E49" s="22">
        <f t="shared" si="10"/>
        <v>2.0412760971452917</v>
      </c>
      <c r="F49" s="22">
        <f t="shared" si="10"/>
        <v>2.0976260336089623</v>
      </c>
      <c r="G49" s="22">
        <f t="shared" si="10"/>
        <v>2.074029524330235</v>
      </c>
      <c r="H49" s="22">
        <f t="shared" si="10"/>
        <v>2.057171142185373</v>
      </c>
      <c r="I49" s="22">
        <f t="shared" si="10"/>
        <v>2.212698412698413</v>
      </c>
      <c r="J49" s="22">
        <f t="shared" si="10"/>
        <v>2.1176470588235294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22494</v>
      </c>
      <c r="D52" s="21">
        <f>SUM(B16:F16)</f>
        <v>13818</v>
      </c>
      <c r="E52" s="21">
        <f>SUM(B17:F17)</f>
        <v>5681</v>
      </c>
      <c r="F52" s="21">
        <f>SUM(B18:F18)</f>
        <v>943</v>
      </c>
      <c r="G52" s="21">
        <f>SUM(H52:J52)</f>
        <v>2052</v>
      </c>
      <c r="H52" s="21">
        <f>SUM(B19:F19)</f>
        <v>1744</v>
      </c>
      <c r="I52" s="21">
        <f>SUM(B20:F20)</f>
        <v>272</v>
      </c>
      <c r="J52" s="21">
        <f>SUM(B21:F21)</f>
        <v>36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32673</v>
      </c>
      <c r="D53" s="21">
        <f>SUM(B5:F5)</f>
        <v>19528</v>
      </c>
      <c r="E53" s="21">
        <f>SUM(B6:F6)</f>
        <v>8728</v>
      </c>
      <c r="F53" s="21">
        <f>SUM(B7:F7)</f>
        <v>1317</v>
      </c>
      <c r="G53" s="21">
        <f>SUM(H53:J53)</f>
        <v>3100</v>
      </c>
      <c r="H53" s="21">
        <f>SUM(B8:F8)</f>
        <v>2471</v>
      </c>
      <c r="I53" s="21">
        <f>SUM(B9:F9)</f>
        <v>569</v>
      </c>
      <c r="J53" s="21">
        <f>SUM(B10:F10)</f>
        <v>60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1.4525206721792479</v>
      </c>
      <c r="D54" s="22">
        <f t="shared" si="11"/>
        <v>1.4132291214358084</v>
      </c>
      <c r="E54" s="22">
        <f t="shared" si="11"/>
        <v>1.5363492342897378</v>
      </c>
      <c r="F54" s="22">
        <f t="shared" si="11"/>
        <v>1.3966065747613998</v>
      </c>
      <c r="G54" s="22">
        <f t="shared" si="11"/>
        <v>1.510721247563353</v>
      </c>
      <c r="H54" s="22">
        <f t="shared" si="11"/>
        <v>1.4168577981651376</v>
      </c>
      <c r="I54" s="22">
        <f t="shared" si="11"/>
        <v>2.0919117647058822</v>
      </c>
      <c r="J54" s="22">
        <f t="shared" si="11"/>
        <v>1.6666666666666667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22494</v>
      </c>
      <c r="D61" s="21">
        <f>SUM(B16:F16)</f>
        <v>13818</v>
      </c>
      <c r="E61" s="21">
        <f>SUM(B17:F17)</f>
        <v>5681</v>
      </c>
      <c r="F61" s="21">
        <f>SUM(B18:F18)</f>
        <v>943</v>
      </c>
      <c r="G61" s="21">
        <f>SUM(H61:J61)</f>
        <v>2052</v>
      </c>
      <c r="H61" s="21">
        <f>SUM(B19:F19)</f>
        <v>1744</v>
      </c>
      <c r="I61" s="21">
        <f>SUM(B20:F20)</f>
        <v>272</v>
      </c>
      <c r="J61" s="21">
        <f>SUM(B21:F21)</f>
        <v>36</v>
      </c>
      <c r="K61" s="21"/>
      <c r="N61" s="19" t="s">
        <v>96</v>
      </c>
    </row>
    <row r="62" spans="1:14" ht="12.75">
      <c r="A62" t="s">
        <v>21</v>
      </c>
      <c r="C62" s="21">
        <f>SUM(B12:F12)</f>
        <v>32673</v>
      </c>
      <c r="D62" s="21">
        <f>SUM(B5:F5)</f>
        <v>19528</v>
      </c>
      <c r="E62" s="21">
        <f>SUM(B6:F6)</f>
        <v>8728</v>
      </c>
      <c r="F62" s="21">
        <f>SUM(B7:F7)</f>
        <v>1317</v>
      </c>
      <c r="G62" s="21">
        <f>SUM(H62:J62)</f>
        <v>3100</v>
      </c>
      <c r="H62" s="21">
        <f>SUM(B8:F8)</f>
        <v>2471</v>
      </c>
      <c r="I62" s="21">
        <f>SUM(B9:F9)</f>
        <v>569</v>
      </c>
      <c r="J62" s="21">
        <f>SUM(B10:F10)</f>
        <v>60</v>
      </c>
      <c r="K62" s="21"/>
      <c r="N62" s="19"/>
    </row>
    <row r="63" spans="1:16" ht="12.75">
      <c r="A63" t="s">
        <v>22</v>
      </c>
      <c r="C63" s="22">
        <f aca="true" t="shared" si="12" ref="C63:J63">C62/C61</f>
        <v>1.4525206721792479</v>
      </c>
      <c r="D63" s="22">
        <f t="shared" si="12"/>
        <v>1.4132291214358084</v>
      </c>
      <c r="E63" s="22">
        <f t="shared" si="12"/>
        <v>1.5363492342897378</v>
      </c>
      <c r="F63" s="22">
        <f t="shared" si="12"/>
        <v>1.3966065747613998</v>
      </c>
      <c r="G63" s="22">
        <f t="shared" si="12"/>
        <v>1.510721247563353</v>
      </c>
      <c r="H63" s="22">
        <f t="shared" si="12"/>
        <v>1.4168577981651376</v>
      </c>
      <c r="I63" s="22">
        <f t="shared" si="12"/>
        <v>2.0919117647058822</v>
      </c>
      <c r="J63" s="22">
        <f t="shared" si="12"/>
        <v>1.6666666666666667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14239</v>
      </c>
      <c r="D66" s="21">
        <f>SUM(E16:F16)</f>
        <v>9150</v>
      </c>
      <c r="E66" s="21">
        <f>SUM(E17:F17)</f>
        <v>3303</v>
      </c>
      <c r="F66" s="21">
        <f>SUM(E18:F18)</f>
        <v>580</v>
      </c>
      <c r="G66" s="21">
        <f>SUM(H66:J66)</f>
        <v>1206</v>
      </c>
      <c r="H66" s="21">
        <f>SUM(E19:F19)</f>
        <v>1070</v>
      </c>
      <c r="I66" s="21">
        <f>SUM(E20:F20)</f>
        <v>117</v>
      </c>
      <c r="J66" s="21">
        <f>SUM(E21:F21)</f>
        <v>19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15167</v>
      </c>
      <c r="D67" s="21">
        <f>SUM(E5:F5)</f>
        <v>9880</v>
      </c>
      <c r="E67" s="21">
        <f>SUM(E6:F6)</f>
        <v>3436</v>
      </c>
      <c r="F67" s="21">
        <f>SUM(E7:F7)</f>
        <v>594</v>
      </c>
      <c r="G67" s="21">
        <f>SUM(H67:J67)</f>
        <v>1257</v>
      </c>
      <c r="H67" s="21">
        <f>SUM(E8:F8)</f>
        <v>1113</v>
      </c>
      <c r="I67" s="21">
        <f>SUM(E9:F9)</f>
        <v>124</v>
      </c>
      <c r="J67" s="21">
        <f>SUM(E10:F10)</f>
        <v>20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1.065173116089613</v>
      </c>
      <c r="D68" s="22">
        <f t="shared" si="13"/>
        <v>1.0797814207650274</v>
      </c>
      <c r="E68" s="22">
        <f t="shared" si="13"/>
        <v>1.0402664244626096</v>
      </c>
      <c r="F68" s="22">
        <f t="shared" si="13"/>
        <v>1.0241379310344827</v>
      </c>
      <c r="G68" s="22">
        <f t="shared" si="13"/>
        <v>1.0422885572139304</v>
      </c>
      <c r="H68" s="22">
        <f t="shared" si="13"/>
        <v>1.0401869158878505</v>
      </c>
      <c r="I68" s="22">
        <f t="shared" si="13"/>
        <v>1.0598290598290598</v>
      </c>
      <c r="J68" s="22">
        <f t="shared" si="13"/>
        <v>1.0526315789473684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4122</v>
      </c>
      <c r="D71" s="21">
        <f>B16</f>
        <v>2208</v>
      </c>
      <c r="E71" s="21">
        <f>B17</f>
        <v>1295</v>
      </c>
      <c r="F71" s="21">
        <f>B18</f>
        <v>174</v>
      </c>
      <c r="G71" s="21">
        <f>SUM(H71:J71)</f>
        <v>445</v>
      </c>
      <c r="H71" s="21">
        <f>B19</f>
        <v>329</v>
      </c>
      <c r="I71" s="21">
        <f>B20</f>
        <v>106</v>
      </c>
      <c r="J71" s="21">
        <f>B21</f>
        <v>10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13239</v>
      </c>
      <c r="D72" s="21">
        <f>B5</f>
        <v>7109</v>
      </c>
      <c r="E72" s="21">
        <f>B6</f>
        <v>4192</v>
      </c>
      <c r="F72" s="21">
        <f>B7</f>
        <v>519</v>
      </c>
      <c r="G72" s="21">
        <f>SUM(H72:J72)</f>
        <v>1419</v>
      </c>
      <c r="H72" s="21">
        <f>B8</f>
        <v>1002</v>
      </c>
      <c r="I72" s="21">
        <f>B9</f>
        <v>384</v>
      </c>
      <c r="J72" s="21">
        <f>B10</f>
        <v>33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3.2117903930131004</v>
      </c>
      <c r="D73" s="22">
        <f t="shared" si="14"/>
        <v>3.2196557971014492</v>
      </c>
      <c r="E73" s="22">
        <f t="shared" si="14"/>
        <v>3.237065637065637</v>
      </c>
      <c r="F73" s="22">
        <f t="shared" si="14"/>
        <v>2.9827586206896552</v>
      </c>
      <c r="G73" s="22">
        <f t="shared" si="14"/>
        <v>3.18876404494382</v>
      </c>
      <c r="H73" s="22">
        <f t="shared" si="14"/>
        <v>3.045592705167173</v>
      </c>
      <c r="I73" s="22">
        <f t="shared" si="14"/>
        <v>3.6226415094339623</v>
      </c>
      <c r="J73" s="22">
        <f t="shared" si="14"/>
        <v>3.3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25</v>
      </c>
      <c r="D76" s="21">
        <f>C16</f>
        <v>17</v>
      </c>
      <c r="E76" s="21">
        <f>C17</f>
        <v>1</v>
      </c>
      <c r="F76" s="21">
        <f>C18</f>
        <v>3</v>
      </c>
      <c r="G76" s="21">
        <f>SUM(H76:J76)</f>
        <v>4</v>
      </c>
      <c r="H76" s="21">
        <f>C19</f>
        <v>0</v>
      </c>
      <c r="I76" s="21">
        <f>C20</f>
        <v>4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90</v>
      </c>
      <c r="D77" s="21">
        <f>C5</f>
        <v>57</v>
      </c>
      <c r="E77" s="21">
        <f>C6</f>
        <v>4</v>
      </c>
      <c r="F77" s="21">
        <f>C7</f>
        <v>15</v>
      </c>
      <c r="G77" s="21">
        <f>SUM(H77:J77)</f>
        <v>14</v>
      </c>
      <c r="H77" s="21">
        <f>C8</f>
        <v>0</v>
      </c>
      <c r="I77" s="21">
        <f>C9</f>
        <v>14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3.6</v>
      </c>
      <c r="D78" s="22">
        <f t="shared" si="15"/>
        <v>3.3529411764705883</v>
      </c>
      <c r="E78" s="22">
        <f t="shared" si="15"/>
        <v>4</v>
      </c>
      <c r="F78" s="22">
        <f t="shared" si="15"/>
        <v>5</v>
      </c>
      <c r="G78" s="22">
        <f t="shared" si="15"/>
        <v>3.5</v>
      </c>
      <c r="H78" s="22" t="e">
        <f t="shared" si="15"/>
        <v>#DIV/0!</v>
      </c>
      <c r="I78" s="22">
        <f t="shared" si="15"/>
        <v>3.5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4108</v>
      </c>
      <c r="D81" s="21">
        <f>D16</f>
        <v>2443</v>
      </c>
      <c r="E81" s="21">
        <f>D17</f>
        <v>1082</v>
      </c>
      <c r="F81" s="21">
        <f>D18</f>
        <v>186</v>
      </c>
      <c r="G81" s="21">
        <f>SUM(H81:J81)</f>
        <v>397</v>
      </c>
      <c r="H81" s="21">
        <f>D19</f>
        <v>345</v>
      </c>
      <c r="I81" s="21">
        <f>D20</f>
        <v>45</v>
      </c>
      <c r="J81" s="21">
        <f>D21</f>
        <v>7</v>
      </c>
      <c r="K81" s="21"/>
    </row>
    <row r="82" spans="1:11" ht="12.75">
      <c r="A82" t="s">
        <v>21</v>
      </c>
      <c r="C82" s="21">
        <f>D12</f>
        <v>4177</v>
      </c>
      <c r="D82" s="21">
        <f>D5</f>
        <v>2482</v>
      </c>
      <c r="E82" s="21">
        <f>D6</f>
        <v>1096</v>
      </c>
      <c r="F82" s="21">
        <f>D7</f>
        <v>189</v>
      </c>
      <c r="G82" s="21">
        <f>SUM(H82:J82)</f>
        <v>410</v>
      </c>
      <c r="H82" s="21">
        <f>D8</f>
        <v>356</v>
      </c>
      <c r="I82" s="21">
        <f>D9</f>
        <v>47</v>
      </c>
      <c r="J82" s="21">
        <f>D10</f>
        <v>7</v>
      </c>
      <c r="K82" s="21"/>
    </row>
    <row r="83" spans="1:11" ht="12.75">
      <c r="A83" t="s">
        <v>22</v>
      </c>
      <c r="C83" s="22">
        <f aca="true" t="shared" si="16" ref="C83:J83">C82/C81</f>
        <v>1.016796494644596</v>
      </c>
      <c r="D83" s="22">
        <f t="shared" si="16"/>
        <v>1.015963978714695</v>
      </c>
      <c r="E83" s="22">
        <f t="shared" si="16"/>
        <v>1.0129390018484288</v>
      </c>
      <c r="F83" s="22">
        <f t="shared" si="16"/>
        <v>1.0161290322580645</v>
      </c>
      <c r="G83" s="22">
        <f t="shared" si="16"/>
        <v>1.0327455919395465</v>
      </c>
      <c r="H83" s="22">
        <f t="shared" si="16"/>
        <v>1.0318840579710145</v>
      </c>
      <c r="I83" s="22">
        <f t="shared" si="16"/>
        <v>1.0444444444444445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40755465</v>
      </c>
      <c r="D94" s="21"/>
      <c r="E94" s="21">
        <f>SUM(E95:E96)</f>
        <v>92028</v>
      </c>
      <c r="F94" s="22">
        <f>C94/E94</f>
        <v>442.8594014865041</v>
      </c>
      <c r="G94" s="21">
        <f>SUM(G95:G96)</f>
        <v>182927</v>
      </c>
      <c r="H94" s="22">
        <f>C94/G94</f>
        <v>222.7963340567549</v>
      </c>
    </row>
    <row r="95" spans="1:8" ht="12.75">
      <c r="A95" t="s">
        <v>23</v>
      </c>
      <c r="C95" s="21">
        <f>G34</f>
        <v>33161272</v>
      </c>
      <c r="D95" s="21"/>
      <c r="E95" s="21">
        <f>G23</f>
        <v>69534</v>
      </c>
      <c r="F95" s="22">
        <f>C95/E95</f>
        <v>476.9072971495959</v>
      </c>
      <c r="G95" s="21">
        <f>G12</f>
        <v>150254</v>
      </c>
      <c r="H95" s="22">
        <f>C95/G95</f>
        <v>220.7014255860077</v>
      </c>
    </row>
    <row r="96" spans="1:8" ht="12.75">
      <c r="A96" t="s">
        <v>34</v>
      </c>
      <c r="C96" s="21">
        <f>SUM(B34:F34)</f>
        <v>7594193</v>
      </c>
      <c r="D96" s="21"/>
      <c r="E96" s="21">
        <f>SUM(B23:F23)</f>
        <v>22494</v>
      </c>
      <c r="F96" s="22">
        <f>C96/E96</f>
        <v>337.6097181470614</v>
      </c>
      <c r="G96" s="21">
        <f>SUM(B12:F12)</f>
        <v>32673</v>
      </c>
      <c r="H96" s="22">
        <f>C96/G96</f>
        <v>232.43023291402687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23065141</v>
      </c>
      <c r="D98" s="21"/>
      <c r="E98" s="21">
        <f>SUM(E99:E100)</f>
        <v>51682</v>
      </c>
      <c r="F98" s="22">
        <f>C98/E98</f>
        <v>446.28963662396967</v>
      </c>
      <c r="G98" s="21">
        <f>SUM(G99:G100)</f>
        <v>104624</v>
      </c>
      <c r="H98" s="22">
        <f>C98/G98</f>
        <v>220.45745717999694</v>
      </c>
      <c r="N98" s="19"/>
    </row>
    <row r="99" spans="1:16" ht="12.75">
      <c r="A99" t="s">
        <v>23</v>
      </c>
      <c r="C99" s="21">
        <f>G27</f>
        <v>18522003</v>
      </c>
      <c r="D99" s="21"/>
      <c r="E99" s="21">
        <f>G16</f>
        <v>37864</v>
      </c>
      <c r="F99" s="22">
        <f>C99/E99</f>
        <v>489.17185189097825</v>
      </c>
      <c r="G99" s="21">
        <f>G5</f>
        <v>85096</v>
      </c>
      <c r="H99" s="22">
        <f>C99/G99</f>
        <v>217.66008978095329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4543138</v>
      </c>
      <c r="D100" s="21"/>
      <c r="E100" s="21">
        <f>SUM(B16:F16)</f>
        <v>13818</v>
      </c>
      <c r="F100" s="22">
        <f>C100/E100</f>
        <v>328.7840497901288</v>
      </c>
      <c r="G100" s="21">
        <f>SUM(B5:F5)</f>
        <v>19528</v>
      </c>
      <c r="H100" s="22">
        <f>C100/G100</f>
        <v>232.6473781237198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10779589</v>
      </c>
      <c r="D102" s="21"/>
      <c r="E102" s="21">
        <f>SUM(E103:E104)</f>
        <v>24457</v>
      </c>
      <c r="F102" s="22">
        <f>C102/E102</f>
        <v>440.7567976448461</v>
      </c>
      <c r="G102" s="21">
        <f>SUM(G103:G104)</f>
        <v>47055</v>
      </c>
      <c r="H102" s="22">
        <f>C102/G102</f>
        <v>229.08487939645096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8767644</v>
      </c>
      <c r="D103" s="21"/>
      <c r="E103" s="21">
        <f>G17</f>
        <v>18776</v>
      </c>
      <c r="F103" s="22">
        <f>C103/E103</f>
        <v>466.96016190881977</v>
      </c>
      <c r="G103" s="21">
        <f>G6</f>
        <v>38327</v>
      </c>
      <c r="H103" s="22">
        <f>C103/G103</f>
        <v>228.75894278185092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2011945</v>
      </c>
      <c r="D104" s="21"/>
      <c r="E104" s="21">
        <f>SUM(B17:F17)</f>
        <v>5681</v>
      </c>
      <c r="F104" s="22">
        <f>C104/E104</f>
        <v>354.1533180778032</v>
      </c>
      <c r="G104" s="21">
        <f>SUM(B6:F6)</f>
        <v>8728</v>
      </c>
      <c r="H104" s="22">
        <f>C104/G104</f>
        <v>230.516154903758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1971980</v>
      </c>
      <c r="D106" s="21"/>
      <c r="E106" s="21">
        <f>SUM(E107:E108)</f>
        <v>4692</v>
      </c>
      <c r="F106" s="22">
        <f>C106/E106</f>
        <v>420.2855924978687</v>
      </c>
      <c r="G106" s="21">
        <f>SUM(G107:G108)</f>
        <v>9181</v>
      </c>
      <c r="H106" s="22">
        <f>C106/G106</f>
        <v>214.78923864502778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1667471</v>
      </c>
      <c r="D107" s="21"/>
      <c r="E107" s="21">
        <f>G18</f>
        <v>3749</v>
      </c>
      <c r="F107" s="22">
        <f>C107/E107</f>
        <v>444.777540677514</v>
      </c>
      <c r="G107" s="21">
        <f>G7</f>
        <v>7864</v>
      </c>
      <c r="H107" s="22">
        <f>C107/G107</f>
        <v>212.03853001017293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304509</v>
      </c>
      <c r="D108" s="21"/>
      <c r="E108" s="21">
        <f>SUM(B18:F18)</f>
        <v>943</v>
      </c>
      <c r="F108" s="22">
        <f>C108/E108</f>
        <v>322.915164369035</v>
      </c>
      <c r="G108" s="21">
        <f>SUM(B7:F7)</f>
        <v>1317</v>
      </c>
      <c r="H108" s="22">
        <f>C108/G108</f>
        <v>231.21412300683372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4938755</v>
      </c>
      <c r="D110" s="21"/>
      <c r="E110" s="21">
        <f>SUM(E111:E112)</f>
        <v>11197</v>
      </c>
      <c r="F110" s="22">
        <f>C110/E110</f>
        <v>441.07841386085556</v>
      </c>
      <c r="G110" s="21">
        <f>SUM(G111:G112)</f>
        <v>22067</v>
      </c>
      <c r="H110" s="22">
        <f>C110/G110</f>
        <v>223.80726877237504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4204154</v>
      </c>
      <c r="D111" s="21"/>
      <c r="E111" s="21">
        <f>G22</f>
        <v>9145</v>
      </c>
      <c r="F111" s="22">
        <f>C111/E111</f>
        <v>459.7215965008201</v>
      </c>
      <c r="G111" s="21">
        <f>G11</f>
        <v>18967</v>
      </c>
      <c r="H111" s="22">
        <f>C111/G111</f>
        <v>221.65624505720461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734601</v>
      </c>
      <c r="D112" s="21"/>
      <c r="E112" s="21">
        <f>SUM(B22:F22)</f>
        <v>2052</v>
      </c>
      <c r="F112" s="22">
        <f>C112/E112</f>
        <v>357.9926900584795</v>
      </c>
      <c r="G112" s="21">
        <f>SUM(B11:F11)</f>
        <v>3100</v>
      </c>
      <c r="H112" s="22">
        <f>C112/G112</f>
        <v>236.96806451612903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4256585</v>
      </c>
      <c r="D114" s="21"/>
      <c r="E114" s="21">
        <f>SUM(E115:E116)</f>
        <v>9825</v>
      </c>
      <c r="F114" s="22">
        <f>C114/E114</f>
        <v>433.240203562341</v>
      </c>
      <c r="G114" s="21">
        <f>SUM(G115:G116)</f>
        <v>19095</v>
      </c>
      <c r="H114" s="22">
        <f>C114/G114</f>
        <v>222.91620843152657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3671409</v>
      </c>
      <c r="D115" s="21"/>
      <c r="E115" s="21">
        <f>G19</f>
        <v>8081</v>
      </c>
      <c r="F115" s="22">
        <f>C115/E115</f>
        <v>454.32607350575427</v>
      </c>
      <c r="G115" s="21">
        <f>G8</f>
        <v>16624</v>
      </c>
      <c r="H115" s="22">
        <f>C115/G115</f>
        <v>220.8499157844081</v>
      </c>
    </row>
    <row r="116" spans="1:8" ht="12.75">
      <c r="A116" t="s">
        <v>34</v>
      </c>
      <c r="C116" s="21">
        <f>SUM(B30:F30)</f>
        <v>585176</v>
      </c>
      <c r="D116" s="21"/>
      <c r="E116" s="21">
        <f>SUM(B19:F19)</f>
        <v>1744</v>
      </c>
      <c r="F116" s="22">
        <f>C116/E116</f>
        <v>335.5366972477064</v>
      </c>
      <c r="G116" s="21">
        <f>SUM(B8:F8)</f>
        <v>2471</v>
      </c>
      <c r="H116" s="22">
        <f>C116/G116</f>
        <v>236.81748280048564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614725</v>
      </c>
      <c r="D118" s="21"/>
      <c r="E118" s="21">
        <f>SUM(E119:E120)</f>
        <v>1217</v>
      </c>
      <c r="F118" s="22">
        <f>C118/E118</f>
        <v>505.1150369761709</v>
      </c>
      <c r="G118" s="21">
        <f>SUM(G119:G120)</f>
        <v>2660</v>
      </c>
      <c r="H118" s="22">
        <f>C118/G118</f>
        <v>231.09962406015038</v>
      </c>
    </row>
    <row r="119" spans="1:8" ht="12.75">
      <c r="A119" t="s">
        <v>23</v>
      </c>
      <c r="C119" s="21">
        <f>G31</f>
        <v>479713</v>
      </c>
      <c r="D119" s="21"/>
      <c r="E119" s="21">
        <f>G20</f>
        <v>945</v>
      </c>
      <c r="F119" s="22">
        <f>C119/E119</f>
        <v>507.63280423280423</v>
      </c>
      <c r="G119" s="21">
        <f>G9</f>
        <v>2091</v>
      </c>
      <c r="H119" s="22">
        <f>C119/G119</f>
        <v>229.41798182687708</v>
      </c>
    </row>
    <row r="120" spans="1:8" ht="12.75">
      <c r="A120" t="s">
        <v>34</v>
      </c>
      <c r="C120" s="21">
        <f>SUM(B31:F31)</f>
        <v>135012</v>
      </c>
      <c r="D120" s="21"/>
      <c r="E120" s="21">
        <f>SUM(B20:F20)</f>
        <v>272</v>
      </c>
      <c r="F120" s="22">
        <f>C120/E120</f>
        <v>496.36764705882354</v>
      </c>
      <c r="G120" s="21">
        <f>SUM(B9:F9)</f>
        <v>569</v>
      </c>
      <c r="H120" s="22">
        <f>C120/G120</f>
        <v>237.27943760984184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67445</v>
      </c>
      <c r="D122" s="21"/>
      <c r="E122" s="21">
        <f>SUM(E123:E124)</f>
        <v>155</v>
      </c>
      <c r="F122" s="22">
        <f>C122/E122</f>
        <v>435.1290322580645</v>
      </c>
      <c r="G122" s="21">
        <f>SUM(G123:G124)</f>
        <v>312</v>
      </c>
      <c r="H122" s="22">
        <f>C122/G122</f>
        <v>216.1698717948718</v>
      </c>
    </row>
    <row r="123" spans="1:8" ht="12.75">
      <c r="A123" t="s">
        <v>23</v>
      </c>
      <c r="C123" s="21">
        <f>G32</f>
        <v>53032</v>
      </c>
      <c r="D123" s="21"/>
      <c r="E123" s="21">
        <f>G21</f>
        <v>119</v>
      </c>
      <c r="F123" s="22">
        <f>C123/E123</f>
        <v>445.6470588235294</v>
      </c>
      <c r="G123" s="21">
        <f>G10</f>
        <v>252</v>
      </c>
      <c r="H123" s="22">
        <f>C123/G123</f>
        <v>210.44444444444446</v>
      </c>
    </row>
    <row r="124" spans="1:8" ht="12.75">
      <c r="A124" t="s">
        <v>34</v>
      </c>
      <c r="C124" s="21">
        <f>SUM(B32:F32)</f>
        <v>14413</v>
      </c>
      <c r="D124" s="21"/>
      <c r="E124" s="21">
        <f>SUM(B21:F21)</f>
        <v>36</v>
      </c>
      <c r="F124" s="22">
        <f>C124/E124</f>
        <v>400.3611111111111</v>
      </c>
      <c r="G124" s="21">
        <f>SUM(B10:F10)</f>
        <v>60</v>
      </c>
      <c r="H124" s="22">
        <f>C124/G124</f>
        <v>240.21666666666667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8179369</v>
      </c>
      <c r="D130" s="21"/>
      <c r="E130" s="21">
        <f aca="true" t="shared" si="17" ref="E130:K130">SUM(E131:E134)</f>
        <v>4543138</v>
      </c>
      <c r="F130" s="21">
        <f t="shared" si="17"/>
        <v>2011945</v>
      </c>
      <c r="G130" s="21">
        <f t="shared" si="17"/>
        <v>304509</v>
      </c>
      <c r="H130" s="21">
        <f t="shared" si="17"/>
        <v>734601</v>
      </c>
      <c r="I130" s="21">
        <f t="shared" si="17"/>
        <v>585176</v>
      </c>
      <c r="J130" s="21">
        <f t="shared" si="17"/>
        <v>135012</v>
      </c>
      <c r="K130" s="21">
        <f t="shared" si="17"/>
        <v>14413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3514723</v>
      </c>
      <c r="D131" s="21"/>
      <c r="E131" s="21">
        <f>SUM(E27:F27)</f>
        <v>2146750</v>
      </c>
      <c r="F131" s="21">
        <f>SUM(E28:F28)</f>
        <v>729031</v>
      </c>
      <c r="G131" s="21">
        <f>SUM(E29:F29)</f>
        <v>124951</v>
      </c>
      <c r="H131" s="21">
        <f>SUM(I131:K131)</f>
        <v>272339</v>
      </c>
      <c r="I131" s="21">
        <f>SUM(E30:F30)</f>
        <v>241652</v>
      </c>
      <c r="J131" s="21">
        <f>SUM(E31:F31)</f>
        <v>26410</v>
      </c>
      <c r="K131" s="21">
        <f>SUM(E32:F32)</f>
        <v>4277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3273298</v>
      </c>
      <c r="D132" s="21"/>
      <c r="E132" s="21">
        <f>B27</f>
        <v>1628356</v>
      </c>
      <c r="F132" s="21">
        <f>B28</f>
        <v>949886</v>
      </c>
      <c r="G132" s="21">
        <f>B29</f>
        <v>120597</v>
      </c>
      <c r="H132" s="21">
        <f>SUM(I132:K132)</f>
        <v>336930</v>
      </c>
      <c r="I132" s="21">
        <f>B30</f>
        <v>237529</v>
      </c>
      <c r="J132" s="21">
        <f>B31</f>
        <v>91394</v>
      </c>
      <c r="K132" s="21">
        <f>B32</f>
        <v>8007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21491</v>
      </c>
      <c r="D133" s="21"/>
      <c r="E133" s="21">
        <f>C27</f>
        <v>13812</v>
      </c>
      <c r="F133" s="21">
        <f>C28</f>
        <v>763</v>
      </c>
      <c r="G133" s="21">
        <f>C29</f>
        <v>3394</v>
      </c>
      <c r="H133" s="21">
        <f>SUM(I133:K133)</f>
        <v>3522</v>
      </c>
      <c r="I133" s="21">
        <f>C30</f>
        <v>0</v>
      </c>
      <c r="J133" s="21">
        <f>C31</f>
        <v>3522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1369857</v>
      </c>
      <c r="D134" s="21"/>
      <c r="E134" s="21">
        <f>D27</f>
        <v>754220</v>
      </c>
      <c r="F134" s="21">
        <f>D28</f>
        <v>332265</v>
      </c>
      <c r="G134" s="21">
        <f>D29</f>
        <v>55567</v>
      </c>
      <c r="H134" s="21">
        <f>SUM(I134:K134)</f>
        <v>121810</v>
      </c>
      <c r="I134" s="21">
        <f>D30</f>
        <v>105995</v>
      </c>
      <c r="J134" s="21">
        <f>D31</f>
        <v>13686</v>
      </c>
      <c r="K134" s="21">
        <f>D32</f>
        <v>2129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3514723</v>
      </c>
      <c r="E140" s="22">
        <f>B140/C66</f>
        <v>246.83776950628555</v>
      </c>
      <c r="G140" s="22">
        <f>B140/C67</f>
        <v>231.73488494758357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3273298</v>
      </c>
      <c r="E141" s="22">
        <f>B141/C71</f>
        <v>794.1043182920912</v>
      </c>
      <c r="G141" s="22">
        <f>B141/C72</f>
        <v>247.246619835335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21491</v>
      </c>
      <c r="E142" s="22">
        <f>B142/C76</f>
        <v>859.64</v>
      </c>
      <c r="G142" s="22">
        <f>B142/C77</f>
        <v>238.7888888888889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1369857</v>
      </c>
      <c r="E143" s="22">
        <f>B143/C81</f>
        <v>333.4608081791626</v>
      </c>
      <c r="G143" s="22">
        <f>B143/C82</f>
        <v>327.9523581517836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7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H34" sqref="H34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4" t="s">
        <v>7</v>
      </c>
      <c r="B5" s="25">
        <v>7039</v>
      </c>
      <c r="C5" s="25">
        <v>49</v>
      </c>
      <c r="D5" s="25">
        <v>2450</v>
      </c>
      <c r="E5" s="25">
        <v>9546</v>
      </c>
      <c r="F5" s="25">
        <v>319</v>
      </c>
      <c r="G5" s="25">
        <v>84798</v>
      </c>
      <c r="H5" s="20">
        <f aca="true" t="shared" si="0" ref="H5:H11">SUM(B5:G5)</f>
        <v>104201</v>
      </c>
      <c r="J5" s="20"/>
    </row>
    <row r="6" spans="1:14" ht="12.75">
      <c r="A6" s="4" t="s">
        <v>8</v>
      </c>
      <c r="B6" s="25">
        <v>4121</v>
      </c>
      <c r="C6" s="25">
        <v>7</v>
      </c>
      <c r="D6" s="25">
        <v>1116</v>
      </c>
      <c r="E6" s="25">
        <v>3372</v>
      </c>
      <c r="F6" s="25">
        <v>68</v>
      </c>
      <c r="G6" s="25">
        <v>38230</v>
      </c>
      <c r="H6" s="20">
        <f t="shared" si="0"/>
        <v>46914</v>
      </c>
      <c r="N6" s="19" t="s">
        <v>96</v>
      </c>
    </row>
    <row r="7" spans="1:14" ht="12.75">
      <c r="A7" s="4" t="s">
        <v>9</v>
      </c>
      <c r="B7" s="25">
        <v>532</v>
      </c>
      <c r="C7" s="25">
        <v>16</v>
      </c>
      <c r="D7" s="25">
        <v>192</v>
      </c>
      <c r="E7" s="25">
        <v>583</v>
      </c>
      <c r="F7" s="25">
        <v>14</v>
      </c>
      <c r="G7" s="25">
        <v>7952</v>
      </c>
      <c r="H7" s="20">
        <f t="shared" si="0"/>
        <v>9289</v>
      </c>
      <c r="N7" s="19"/>
    </row>
    <row r="8" spans="1:16" ht="12.75">
      <c r="A8" s="4" t="s">
        <v>10</v>
      </c>
      <c r="B8" s="25">
        <v>996</v>
      </c>
      <c r="C8" s="25">
        <v>0</v>
      </c>
      <c r="D8" s="25">
        <v>349</v>
      </c>
      <c r="E8" s="25">
        <v>1087</v>
      </c>
      <c r="F8" s="25">
        <v>26</v>
      </c>
      <c r="G8" s="25">
        <v>16363</v>
      </c>
      <c r="H8" s="20">
        <f t="shared" si="0"/>
        <v>18821</v>
      </c>
      <c r="N8" s="18" t="s">
        <v>4</v>
      </c>
      <c r="P8" s="19" t="s">
        <v>81</v>
      </c>
    </row>
    <row r="9" spans="1:16" ht="12.75">
      <c r="A9" s="4" t="s">
        <v>11</v>
      </c>
      <c r="B9" s="25">
        <v>396</v>
      </c>
      <c r="C9" s="25">
        <v>7</v>
      </c>
      <c r="D9" s="25">
        <v>49</v>
      </c>
      <c r="E9" s="25">
        <v>117</v>
      </c>
      <c r="F9" s="25">
        <v>2</v>
      </c>
      <c r="G9" s="25">
        <v>2078</v>
      </c>
      <c r="H9" s="20">
        <f t="shared" si="0"/>
        <v>2649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30</v>
      </c>
      <c r="C10" s="25">
        <v>0</v>
      </c>
      <c r="D10" s="25">
        <v>7</v>
      </c>
      <c r="E10" s="25">
        <v>17</v>
      </c>
      <c r="F10" s="25">
        <v>2</v>
      </c>
      <c r="G10" s="25">
        <v>296</v>
      </c>
      <c r="H10" s="20">
        <f t="shared" si="0"/>
        <v>352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>SUM((B8:B10))</f>
        <v>1422</v>
      </c>
      <c r="C11" s="20">
        <f>SUM(C8:C10)</f>
        <v>7</v>
      </c>
      <c r="D11" s="20">
        <f>SUM(D8:D10)</f>
        <v>405</v>
      </c>
      <c r="E11" s="20">
        <f>SUM(E8:E10)</f>
        <v>1221</v>
      </c>
      <c r="F11" s="20">
        <f>SUM(F8:F10)</f>
        <v>30</v>
      </c>
      <c r="G11" s="20">
        <f>SUM(G8:G10)</f>
        <v>18737</v>
      </c>
      <c r="H11" s="20">
        <f t="shared" si="0"/>
        <v>21822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1" ref="B12:H12">SUM(B5+B6+B7+B11)</f>
        <v>13114</v>
      </c>
      <c r="C12" s="20">
        <f t="shared" si="1"/>
        <v>79</v>
      </c>
      <c r="D12" s="20">
        <f t="shared" si="1"/>
        <v>4163</v>
      </c>
      <c r="E12" s="20">
        <f t="shared" si="1"/>
        <v>14722</v>
      </c>
      <c r="F12" s="20">
        <f t="shared" si="1"/>
        <v>431</v>
      </c>
      <c r="G12" s="20">
        <f t="shared" si="1"/>
        <v>149717</v>
      </c>
      <c r="H12" s="20">
        <f t="shared" si="1"/>
        <v>182226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2197</v>
      </c>
      <c r="C16" s="25">
        <v>14</v>
      </c>
      <c r="D16" s="25">
        <v>2412</v>
      </c>
      <c r="E16" s="25">
        <v>8850</v>
      </c>
      <c r="F16" s="25">
        <v>278</v>
      </c>
      <c r="G16" s="25">
        <v>37662</v>
      </c>
      <c r="H16" s="20">
        <f aca="true" t="shared" si="2" ref="H16:H22">SUM(B16:G16)</f>
        <v>51413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1279</v>
      </c>
      <c r="C17" s="25">
        <v>2</v>
      </c>
      <c r="D17" s="25">
        <v>1104</v>
      </c>
      <c r="E17" s="25">
        <v>3241</v>
      </c>
      <c r="F17" s="25">
        <v>61</v>
      </c>
      <c r="G17" s="25">
        <v>18648</v>
      </c>
      <c r="H17" s="20">
        <f t="shared" si="2"/>
        <v>24335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178</v>
      </c>
      <c r="C18" s="25">
        <v>4</v>
      </c>
      <c r="D18" s="25">
        <v>191</v>
      </c>
      <c r="E18" s="25">
        <v>568</v>
      </c>
      <c r="F18" s="25">
        <v>13</v>
      </c>
      <c r="G18" s="25">
        <v>3786</v>
      </c>
      <c r="H18" s="20">
        <f t="shared" si="2"/>
        <v>4740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327</v>
      </c>
      <c r="C19" s="25">
        <v>0</v>
      </c>
      <c r="D19" s="25">
        <v>338</v>
      </c>
      <c r="E19" s="25">
        <v>1042</v>
      </c>
      <c r="F19" s="25">
        <v>25</v>
      </c>
      <c r="G19" s="25">
        <v>7957</v>
      </c>
      <c r="H19" s="20">
        <f t="shared" si="2"/>
        <v>9689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113</v>
      </c>
      <c r="C20" s="25">
        <v>2</v>
      </c>
      <c r="D20" s="25">
        <v>47</v>
      </c>
      <c r="E20" s="25">
        <v>114</v>
      </c>
      <c r="F20" s="25">
        <v>1</v>
      </c>
      <c r="G20" s="25">
        <v>935</v>
      </c>
      <c r="H20" s="20">
        <f t="shared" si="2"/>
        <v>1212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8</v>
      </c>
      <c r="C21" s="25">
        <v>0</v>
      </c>
      <c r="D21" s="25">
        <v>7</v>
      </c>
      <c r="E21" s="25">
        <v>16</v>
      </c>
      <c r="F21" s="25">
        <v>2</v>
      </c>
      <c r="G21" s="25">
        <v>124</v>
      </c>
      <c r="H21" s="20">
        <f t="shared" si="2"/>
        <v>157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3" ref="B22:G22">SUM(B19:B21)</f>
        <v>448</v>
      </c>
      <c r="C22" s="20">
        <f t="shared" si="3"/>
        <v>2</v>
      </c>
      <c r="D22" s="20">
        <f t="shared" si="3"/>
        <v>392</v>
      </c>
      <c r="E22" s="20">
        <f t="shared" si="3"/>
        <v>1172</v>
      </c>
      <c r="F22" s="20">
        <f t="shared" si="3"/>
        <v>28</v>
      </c>
      <c r="G22" s="20">
        <f t="shared" si="3"/>
        <v>9016</v>
      </c>
      <c r="H22" s="20">
        <f t="shared" si="2"/>
        <v>11058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4" ref="B23:H23">SUM(B16+B17+B18+B22)</f>
        <v>4102</v>
      </c>
      <c r="C23" s="20">
        <f t="shared" si="4"/>
        <v>22</v>
      </c>
      <c r="D23" s="20">
        <f t="shared" si="4"/>
        <v>4099</v>
      </c>
      <c r="E23" s="20">
        <f t="shared" si="4"/>
        <v>13831</v>
      </c>
      <c r="F23" s="20">
        <f t="shared" si="4"/>
        <v>380</v>
      </c>
      <c r="G23" s="20">
        <f t="shared" si="4"/>
        <v>69112</v>
      </c>
      <c r="H23" s="20">
        <f t="shared" si="4"/>
        <v>91546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1673368</v>
      </c>
      <c r="C27" s="25">
        <v>11658</v>
      </c>
      <c r="D27" s="25">
        <v>768456</v>
      </c>
      <c r="E27" s="25">
        <v>2127781</v>
      </c>
      <c r="F27" s="25">
        <v>99690</v>
      </c>
      <c r="G27" s="25">
        <v>19123087</v>
      </c>
      <c r="H27" s="20">
        <f aca="true" t="shared" si="5" ref="H27:H32">SUM(B27:G27)</f>
        <v>23804040</v>
      </c>
    </row>
    <row r="28" spans="1:8" ht="12.75">
      <c r="A28" s="4" t="s">
        <v>8</v>
      </c>
      <c r="B28" s="25">
        <v>973724</v>
      </c>
      <c r="C28" s="25">
        <v>1597</v>
      </c>
      <c r="D28" s="25">
        <v>349705</v>
      </c>
      <c r="E28" s="25">
        <v>737109</v>
      </c>
      <c r="F28" s="25">
        <v>21005</v>
      </c>
      <c r="G28" s="25">
        <v>9070894</v>
      </c>
      <c r="H28" s="20">
        <f t="shared" si="5"/>
        <v>11154034</v>
      </c>
    </row>
    <row r="29" spans="1:8" ht="12.75">
      <c r="A29" s="4" t="s">
        <v>9</v>
      </c>
      <c r="B29" s="25">
        <v>127398</v>
      </c>
      <c r="C29" s="25">
        <v>3857</v>
      </c>
      <c r="D29" s="25">
        <v>58788</v>
      </c>
      <c r="E29" s="25">
        <v>126546</v>
      </c>
      <c r="F29" s="25">
        <v>4402</v>
      </c>
      <c r="G29" s="25">
        <v>1766950</v>
      </c>
      <c r="H29" s="20">
        <f t="shared" si="5"/>
        <v>2087941</v>
      </c>
    </row>
    <row r="30" spans="1:8" ht="12.75">
      <c r="A30" s="4" t="s">
        <v>10</v>
      </c>
      <c r="B30" s="25">
        <v>240622</v>
      </c>
      <c r="C30" s="25">
        <v>0</v>
      </c>
      <c r="D30" s="25">
        <v>107488</v>
      </c>
      <c r="E30" s="25">
        <v>243865</v>
      </c>
      <c r="F30" s="25">
        <v>7888</v>
      </c>
      <c r="G30" s="25">
        <v>3749037</v>
      </c>
      <c r="H30" s="20">
        <f t="shared" si="5"/>
        <v>4348900</v>
      </c>
    </row>
    <row r="31" spans="1:8" ht="12.75">
      <c r="A31" s="4" t="s">
        <v>11</v>
      </c>
      <c r="B31" s="25">
        <v>97089</v>
      </c>
      <c r="C31" s="25">
        <v>1809</v>
      </c>
      <c r="D31" s="25">
        <v>14934</v>
      </c>
      <c r="E31" s="25">
        <v>25645</v>
      </c>
      <c r="F31" s="25">
        <v>554</v>
      </c>
      <c r="G31" s="25">
        <v>494672</v>
      </c>
      <c r="H31" s="20">
        <f t="shared" si="5"/>
        <v>634703</v>
      </c>
    </row>
    <row r="32" spans="1:8" ht="12.75">
      <c r="A32" s="4" t="s">
        <v>12</v>
      </c>
      <c r="B32" s="25">
        <v>7175</v>
      </c>
      <c r="C32" s="25">
        <v>0</v>
      </c>
      <c r="D32" s="25">
        <v>2206</v>
      </c>
      <c r="E32" s="25">
        <v>3589</v>
      </c>
      <c r="F32" s="25">
        <v>608</v>
      </c>
      <c r="G32" s="25">
        <v>57399</v>
      </c>
      <c r="H32" s="20">
        <f t="shared" si="5"/>
        <v>70977</v>
      </c>
    </row>
    <row r="33" spans="1:8" ht="12.75">
      <c r="A33" s="4" t="s">
        <v>13</v>
      </c>
      <c r="B33" s="20">
        <f aca="true" t="shared" si="6" ref="B33:H33">SUM(B30:B32)</f>
        <v>344886</v>
      </c>
      <c r="C33" s="20">
        <f t="shared" si="6"/>
        <v>1809</v>
      </c>
      <c r="D33" s="20">
        <f t="shared" si="6"/>
        <v>124628</v>
      </c>
      <c r="E33" s="20">
        <f t="shared" si="6"/>
        <v>273099</v>
      </c>
      <c r="F33" s="20">
        <f t="shared" si="6"/>
        <v>9050</v>
      </c>
      <c r="G33" s="20">
        <f t="shared" si="6"/>
        <v>4301108</v>
      </c>
      <c r="H33" s="20">
        <f t="shared" si="6"/>
        <v>5054580</v>
      </c>
    </row>
    <row r="34" spans="1:8" ht="12.75">
      <c r="A34" s="4" t="s">
        <v>14</v>
      </c>
      <c r="B34" s="20">
        <f aca="true" t="shared" si="7" ref="B34:H34">SUM(B27+B28+B29+B33)</f>
        <v>3119376</v>
      </c>
      <c r="C34" s="20">
        <f t="shared" si="7"/>
        <v>18921</v>
      </c>
      <c r="D34" s="20">
        <f t="shared" si="7"/>
        <v>1301577</v>
      </c>
      <c r="E34" s="20">
        <f t="shared" si="7"/>
        <v>3264535</v>
      </c>
      <c r="F34" s="20">
        <f t="shared" si="7"/>
        <v>134147</v>
      </c>
      <c r="G34" s="20">
        <f t="shared" si="7"/>
        <v>34262039</v>
      </c>
      <c r="H34" s="20">
        <f t="shared" si="7"/>
        <v>42100595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91546</v>
      </c>
      <c r="D42" s="21">
        <f>H16</f>
        <v>51413</v>
      </c>
      <c r="E42" s="21">
        <f>H17</f>
        <v>24335</v>
      </c>
      <c r="F42" s="21">
        <f>H18</f>
        <v>4740</v>
      </c>
      <c r="G42" s="21">
        <f>H22</f>
        <v>11058</v>
      </c>
      <c r="H42" s="21">
        <f>H19</f>
        <v>9689</v>
      </c>
      <c r="I42" s="21">
        <f>H20</f>
        <v>1212</v>
      </c>
      <c r="J42" s="21">
        <f>H21</f>
        <v>157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182226</v>
      </c>
      <c r="D43" s="21">
        <f>H5</f>
        <v>104201</v>
      </c>
      <c r="E43" s="21">
        <f>H6</f>
        <v>46914</v>
      </c>
      <c r="F43" s="21">
        <f>H7</f>
        <v>9289</v>
      </c>
      <c r="G43" s="21">
        <f>H11</f>
        <v>21822</v>
      </c>
      <c r="H43" s="21">
        <f>H8</f>
        <v>18821</v>
      </c>
      <c r="I43" s="21">
        <f>H9</f>
        <v>2649</v>
      </c>
      <c r="J43" s="21">
        <f>H10</f>
        <v>352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8" ref="C44:J44">C43/C42</f>
        <v>1.9905402748345093</v>
      </c>
      <c r="D44" s="22">
        <f t="shared" si="8"/>
        <v>2.0267442086631786</v>
      </c>
      <c r="E44" s="22">
        <f t="shared" si="8"/>
        <v>1.9278405588658312</v>
      </c>
      <c r="F44" s="22">
        <f t="shared" si="8"/>
        <v>1.959704641350211</v>
      </c>
      <c r="G44" s="22">
        <f t="shared" si="8"/>
        <v>1.973412913727618</v>
      </c>
      <c r="H44" s="22">
        <f t="shared" si="8"/>
        <v>1.9425121271545052</v>
      </c>
      <c r="I44" s="22">
        <f t="shared" si="8"/>
        <v>2.1856435643564356</v>
      </c>
      <c r="J44" s="22">
        <f t="shared" si="8"/>
        <v>2.2420382165605095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69112</v>
      </c>
      <c r="D47" s="21">
        <f>G16</f>
        <v>37662</v>
      </c>
      <c r="E47" s="21">
        <f>G17</f>
        <v>18648</v>
      </c>
      <c r="F47" s="21">
        <f>G18</f>
        <v>3786</v>
      </c>
      <c r="G47" s="21">
        <f>G22</f>
        <v>9016</v>
      </c>
      <c r="H47" s="21">
        <f>G19</f>
        <v>7957</v>
      </c>
      <c r="I47" s="21">
        <f>G20</f>
        <v>935</v>
      </c>
      <c r="J47" s="21">
        <f>G21</f>
        <v>124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149717</v>
      </c>
      <c r="D48" s="21">
        <f>G5</f>
        <v>84798</v>
      </c>
      <c r="E48" s="21">
        <f>G6</f>
        <v>38230</v>
      </c>
      <c r="F48" s="21">
        <f>G7</f>
        <v>7952</v>
      </c>
      <c r="G48" s="21">
        <f>G11</f>
        <v>18737</v>
      </c>
      <c r="H48" s="21">
        <f>G8</f>
        <v>16363</v>
      </c>
      <c r="I48" s="21">
        <f>G9</f>
        <v>2078</v>
      </c>
      <c r="J48" s="21">
        <f>G10</f>
        <v>296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9" ref="C49:J49">C48/C47</f>
        <v>2.166295288806575</v>
      </c>
      <c r="D49" s="22">
        <f t="shared" si="9"/>
        <v>2.251553289788115</v>
      </c>
      <c r="E49" s="22">
        <f t="shared" si="9"/>
        <v>2.0500858000858</v>
      </c>
      <c r="F49" s="22">
        <f t="shared" si="9"/>
        <v>2.1003697834125727</v>
      </c>
      <c r="G49" s="22">
        <f t="shared" si="9"/>
        <v>2.0781943212067437</v>
      </c>
      <c r="H49" s="22">
        <f t="shared" si="9"/>
        <v>2.056428302123916</v>
      </c>
      <c r="I49" s="22">
        <f t="shared" si="9"/>
        <v>2.2224598930481285</v>
      </c>
      <c r="J49" s="22">
        <f t="shared" si="9"/>
        <v>2.3870967741935485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22434</v>
      </c>
      <c r="D52" s="21">
        <f>SUM(B16:F16)</f>
        <v>13751</v>
      </c>
      <c r="E52" s="21">
        <f>SUM(B17:F17)</f>
        <v>5687</v>
      </c>
      <c r="F52" s="21">
        <f>SUM(B18:F18)</f>
        <v>954</v>
      </c>
      <c r="G52" s="21">
        <f>SUM(H52:J52)</f>
        <v>2042</v>
      </c>
      <c r="H52" s="21">
        <f>SUM(B19:F19)</f>
        <v>1732</v>
      </c>
      <c r="I52" s="21">
        <f>SUM(B20:F20)</f>
        <v>277</v>
      </c>
      <c r="J52" s="21">
        <f>SUM(B21:F21)</f>
        <v>33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32509</v>
      </c>
      <c r="D53" s="21">
        <f>SUM(B5:F5)</f>
        <v>19403</v>
      </c>
      <c r="E53" s="21">
        <f>SUM(B6:F6)</f>
        <v>8684</v>
      </c>
      <c r="F53" s="21">
        <f>SUM(B7:F7)</f>
        <v>1337</v>
      </c>
      <c r="G53" s="21">
        <f>SUM(H53:J53)</f>
        <v>3085</v>
      </c>
      <c r="H53" s="21">
        <f>SUM(B8:F8)</f>
        <v>2458</v>
      </c>
      <c r="I53" s="21">
        <f>SUM(B9:F9)</f>
        <v>571</v>
      </c>
      <c r="J53" s="21">
        <f>SUM(B10:F10)</f>
        <v>56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0" ref="C54:J54">C53/C52</f>
        <v>1.4490951234732994</v>
      </c>
      <c r="D54" s="22">
        <f t="shared" si="10"/>
        <v>1.4110246527525272</v>
      </c>
      <c r="E54" s="22">
        <f t="shared" si="10"/>
        <v>1.5269913838579217</v>
      </c>
      <c r="F54" s="22">
        <f t="shared" si="10"/>
        <v>1.40146750524109</v>
      </c>
      <c r="G54" s="22">
        <f t="shared" si="10"/>
        <v>1.5107737512242898</v>
      </c>
      <c r="H54" s="22">
        <f t="shared" si="10"/>
        <v>1.4191685912240184</v>
      </c>
      <c r="I54" s="22">
        <f t="shared" si="10"/>
        <v>2.0613718411552346</v>
      </c>
      <c r="J54" s="22">
        <f t="shared" si="10"/>
        <v>1.696969696969697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22434</v>
      </c>
      <c r="D61" s="21">
        <f>SUM(B16:F16)</f>
        <v>13751</v>
      </c>
      <c r="E61" s="21">
        <f>SUM(B17:F17)</f>
        <v>5687</v>
      </c>
      <c r="F61" s="21">
        <f>SUM(B18:F18)</f>
        <v>954</v>
      </c>
      <c r="G61" s="21">
        <f>SUM(H61:J61)</f>
        <v>2042</v>
      </c>
      <c r="H61" s="21">
        <f>SUM(B19:F19)</f>
        <v>1732</v>
      </c>
      <c r="I61" s="21">
        <f>SUM(B20:F20)</f>
        <v>277</v>
      </c>
      <c r="J61" s="21">
        <f>SUM(B21:F21)</f>
        <v>33</v>
      </c>
      <c r="K61" s="21"/>
      <c r="N61" s="19" t="s">
        <v>96</v>
      </c>
    </row>
    <row r="62" spans="1:14" ht="12.75">
      <c r="A62" t="s">
        <v>21</v>
      </c>
      <c r="C62" s="21">
        <f>SUM(B12:F12)</f>
        <v>32509</v>
      </c>
      <c r="D62" s="21">
        <f>SUM(B5:F5)</f>
        <v>19403</v>
      </c>
      <c r="E62" s="21">
        <f>SUM(B6:F6)</f>
        <v>8684</v>
      </c>
      <c r="F62" s="21">
        <f>SUM(B7:F7)</f>
        <v>1337</v>
      </c>
      <c r="G62" s="21">
        <f>SUM(H62:J62)</f>
        <v>3085</v>
      </c>
      <c r="H62" s="21">
        <f>SUM(B8:F8)</f>
        <v>2458</v>
      </c>
      <c r="I62" s="21">
        <f>SUM(B9:F9)</f>
        <v>571</v>
      </c>
      <c r="J62" s="21">
        <f>SUM(B10:F10)</f>
        <v>56</v>
      </c>
      <c r="K62" s="21"/>
      <c r="N62" s="19"/>
    </row>
    <row r="63" spans="1:16" ht="12.75">
      <c r="A63" t="s">
        <v>22</v>
      </c>
      <c r="C63" s="22">
        <f aca="true" t="shared" si="11" ref="C63:J63">C62/C61</f>
        <v>1.4490951234732994</v>
      </c>
      <c r="D63" s="22">
        <f t="shared" si="11"/>
        <v>1.4110246527525272</v>
      </c>
      <c r="E63" s="22">
        <f t="shared" si="11"/>
        <v>1.5269913838579217</v>
      </c>
      <c r="F63" s="22">
        <f t="shared" si="11"/>
        <v>1.40146750524109</v>
      </c>
      <c r="G63" s="22">
        <f t="shared" si="11"/>
        <v>1.5107737512242898</v>
      </c>
      <c r="H63" s="22">
        <f t="shared" si="11"/>
        <v>1.4191685912240184</v>
      </c>
      <c r="I63" s="22">
        <f t="shared" si="11"/>
        <v>2.0613718411552346</v>
      </c>
      <c r="J63" s="22">
        <f t="shared" si="11"/>
        <v>1.696969696969697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14211</v>
      </c>
      <c r="D66" s="21">
        <f>SUM(E16:F16)</f>
        <v>9128</v>
      </c>
      <c r="E66" s="21">
        <f>SUM(E17:F17)</f>
        <v>3302</v>
      </c>
      <c r="F66" s="21">
        <f>SUM(E18:F18)</f>
        <v>581</v>
      </c>
      <c r="G66" s="21">
        <f>SUM(H66:J66)</f>
        <v>1200</v>
      </c>
      <c r="H66" s="21">
        <f>SUM(E19:F19)</f>
        <v>1067</v>
      </c>
      <c r="I66" s="21">
        <f>SUM(E20:F20)</f>
        <v>115</v>
      </c>
      <c r="J66" s="21">
        <f>SUM(E21:F21)</f>
        <v>18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15153</v>
      </c>
      <c r="D67" s="21">
        <f>SUM(E5:F5)</f>
        <v>9865</v>
      </c>
      <c r="E67" s="21">
        <f>SUM(E6:F6)</f>
        <v>3440</v>
      </c>
      <c r="F67" s="21">
        <f>SUM(E7:F7)</f>
        <v>597</v>
      </c>
      <c r="G67" s="21">
        <f>SUM(H67:J67)</f>
        <v>1251</v>
      </c>
      <c r="H67" s="21">
        <f>SUM(E8:F8)</f>
        <v>1113</v>
      </c>
      <c r="I67" s="21">
        <f>SUM(E9:F9)</f>
        <v>119</v>
      </c>
      <c r="J67" s="21">
        <f>SUM(E10:F10)</f>
        <v>19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2" ref="C68:J68">C67/C66</f>
        <v>1.066286679332911</v>
      </c>
      <c r="D68" s="22">
        <f t="shared" si="12"/>
        <v>1.0807405784399648</v>
      </c>
      <c r="E68" s="22">
        <f t="shared" si="12"/>
        <v>1.0417928528164748</v>
      </c>
      <c r="F68" s="22">
        <f t="shared" si="12"/>
        <v>1.027538726333907</v>
      </c>
      <c r="G68" s="22">
        <f t="shared" si="12"/>
        <v>1.0425</v>
      </c>
      <c r="H68" s="22">
        <f t="shared" si="12"/>
        <v>1.0431115276476102</v>
      </c>
      <c r="I68" s="22">
        <f t="shared" si="12"/>
        <v>1.0347826086956522</v>
      </c>
      <c r="J68" s="22">
        <f t="shared" si="12"/>
        <v>1.0555555555555556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4102</v>
      </c>
      <c r="D71" s="21">
        <f>B16</f>
        <v>2197</v>
      </c>
      <c r="E71" s="21">
        <f>B17</f>
        <v>1279</v>
      </c>
      <c r="F71" s="21">
        <f>B18</f>
        <v>178</v>
      </c>
      <c r="G71" s="21">
        <f>SUM(H71:J71)</f>
        <v>448</v>
      </c>
      <c r="H71" s="21">
        <f>B19</f>
        <v>327</v>
      </c>
      <c r="I71" s="21">
        <f>B20</f>
        <v>113</v>
      </c>
      <c r="J71" s="21">
        <f>B21</f>
        <v>8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13114</v>
      </c>
      <c r="D72" s="21">
        <f>B5</f>
        <v>7039</v>
      </c>
      <c r="E72" s="21">
        <f>B6</f>
        <v>4121</v>
      </c>
      <c r="F72" s="21">
        <f>B7</f>
        <v>532</v>
      </c>
      <c r="G72" s="21">
        <f>SUM(H72:J72)</f>
        <v>1422</v>
      </c>
      <c r="H72" s="21">
        <f>B8</f>
        <v>996</v>
      </c>
      <c r="I72" s="21">
        <f>B9</f>
        <v>396</v>
      </c>
      <c r="J72" s="21">
        <f>B10</f>
        <v>30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3" ref="C73:J73">C72/C71</f>
        <v>3.196977084349098</v>
      </c>
      <c r="D73" s="22">
        <f t="shared" si="13"/>
        <v>3.2039144287665</v>
      </c>
      <c r="E73" s="22">
        <f t="shared" si="13"/>
        <v>3.222048475371384</v>
      </c>
      <c r="F73" s="22">
        <f t="shared" si="13"/>
        <v>2.9887640449438204</v>
      </c>
      <c r="G73" s="22">
        <f t="shared" si="13"/>
        <v>3.174107142857143</v>
      </c>
      <c r="H73" s="22">
        <f t="shared" si="13"/>
        <v>3.0458715596330275</v>
      </c>
      <c r="I73" s="22">
        <f t="shared" si="13"/>
        <v>3.504424778761062</v>
      </c>
      <c r="J73" s="22">
        <f t="shared" si="13"/>
        <v>3.75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22</v>
      </c>
      <c r="D76" s="21">
        <f>C16</f>
        <v>14</v>
      </c>
      <c r="E76" s="21">
        <f>C17</f>
        <v>2</v>
      </c>
      <c r="F76" s="21">
        <f>C18</f>
        <v>4</v>
      </c>
      <c r="G76" s="21">
        <f>SUM(H76:J76)</f>
        <v>2</v>
      </c>
      <c r="H76" s="21">
        <f>C19</f>
        <v>0</v>
      </c>
      <c r="I76" s="21">
        <f>C20</f>
        <v>2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79</v>
      </c>
      <c r="D77" s="21">
        <f>C5</f>
        <v>49</v>
      </c>
      <c r="E77" s="21">
        <f>C6</f>
        <v>7</v>
      </c>
      <c r="F77" s="21">
        <f>C7</f>
        <v>16</v>
      </c>
      <c r="G77" s="21">
        <f>SUM(H77:J77)</f>
        <v>7</v>
      </c>
      <c r="H77" s="21">
        <f>C8</f>
        <v>0</v>
      </c>
      <c r="I77" s="21">
        <f>C9</f>
        <v>7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4" ref="C78:J78">C77/C76</f>
        <v>3.590909090909091</v>
      </c>
      <c r="D78" s="22">
        <f t="shared" si="14"/>
        <v>3.5</v>
      </c>
      <c r="E78" s="22">
        <f t="shared" si="14"/>
        <v>3.5</v>
      </c>
      <c r="F78" s="22">
        <f t="shared" si="14"/>
        <v>4</v>
      </c>
      <c r="G78" s="22">
        <f t="shared" si="14"/>
        <v>3.5</v>
      </c>
      <c r="H78" s="22" t="e">
        <f t="shared" si="14"/>
        <v>#DIV/0!</v>
      </c>
      <c r="I78" s="22">
        <f t="shared" si="14"/>
        <v>3.5</v>
      </c>
      <c r="J78" s="22" t="e">
        <f t="shared" si="14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4099</v>
      </c>
      <c r="D81" s="21">
        <f>D16</f>
        <v>2412</v>
      </c>
      <c r="E81" s="21">
        <f>D17</f>
        <v>1104</v>
      </c>
      <c r="F81" s="21">
        <f>D18</f>
        <v>191</v>
      </c>
      <c r="G81" s="21">
        <f>SUM(H81:J81)</f>
        <v>392</v>
      </c>
      <c r="H81" s="21">
        <f>D19</f>
        <v>338</v>
      </c>
      <c r="I81" s="21">
        <f>D20</f>
        <v>47</v>
      </c>
      <c r="J81" s="21">
        <f>D21</f>
        <v>7</v>
      </c>
      <c r="K81" s="21"/>
    </row>
    <row r="82" spans="1:11" ht="12.75">
      <c r="A82" t="s">
        <v>21</v>
      </c>
      <c r="C82" s="21">
        <f>D12</f>
        <v>4163</v>
      </c>
      <c r="D82" s="21">
        <f>D5</f>
        <v>2450</v>
      </c>
      <c r="E82" s="21">
        <f>D6</f>
        <v>1116</v>
      </c>
      <c r="F82" s="21">
        <f>D7</f>
        <v>192</v>
      </c>
      <c r="G82" s="21">
        <f>SUM(H82:J82)</f>
        <v>405</v>
      </c>
      <c r="H82" s="21">
        <f>D8</f>
        <v>349</v>
      </c>
      <c r="I82" s="21">
        <f>D9</f>
        <v>49</v>
      </c>
      <c r="J82" s="21">
        <f>D10</f>
        <v>7</v>
      </c>
      <c r="K82" s="21"/>
    </row>
    <row r="83" spans="1:11" ht="12.75">
      <c r="A83" t="s">
        <v>22</v>
      </c>
      <c r="C83" s="22">
        <f aca="true" t="shared" si="15" ref="C83:J83">C82/C81</f>
        <v>1.0156135642839716</v>
      </c>
      <c r="D83" s="22">
        <f t="shared" si="15"/>
        <v>1.01575456053068</v>
      </c>
      <c r="E83" s="22">
        <f t="shared" si="15"/>
        <v>1.0108695652173914</v>
      </c>
      <c r="F83" s="22">
        <f t="shared" si="15"/>
        <v>1.0052356020942408</v>
      </c>
      <c r="G83" s="22">
        <f t="shared" si="15"/>
        <v>1.0331632653061225</v>
      </c>
      <c r="H83" s="22">
        <f t="shared" si="15"/>
        <v>1.032544378698225</v>
      </c>
      <c r="I83" s="22">
        <f t="shared" si="15"/>
        <v>1.0425531914893618</v>
      </c>
      <c r="J83" s="22">
        <f t="shared" si="15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42100595</v>
      </c>
      <c r="D94" s="21"/>
      <c r="E94" s="21">
        <f>SUM(E95:E96)</f>
        <v>91546</v>
      </c>
      <c r="F94" s="22">
        <f>C94/E94</f>
        <v>459.8845935376751</v>
      </c>
      <c r="G94" s="21">
        <f>SUM(G95:G96)</f>
        <v>182226</v>
      </c>
      <c r="H94" s="22">
        <f>C94/G94</f>
        <v>231.0350608584944</v>
      </c>
    </row>
    <row r="95" spans="1:8" ht="12.75">
      <c r="A95" t="s">
        <v>23</v>
      </c>
      <c r="C95" s="21">
        <f>G34</f>
        <v>34262039</v>
      </c>
      <c r="D95" s="21"/>
      <c r="E95" s="21">
        <f>G23</f>
        <v>69112</v>
      </c>
      <c r="F95" s="22">
        <f>C95/E95</f>
        <v>495.74659972219007</v>
      </c>
      <c r="G95" s="21">
        <f>G12</f>
        <v>149717</v>
      </c>
      <c r="H95" s="22">
        <f>C95/G95</f>
        <v>228.8453482236486</v>
      </c>
    </row>
    <row r="96" spans="1:8" ht="12.75">
      <c r="A96" t="s">
        <v>34</v>
      </c>
      <c r="C96" s="21">
        <f>SUM(B34:F34)</f>
        <v>7838556</v>
      </c>
      <c r="D96" s="21"/>
      <c r="E96" s="21">
        <f>SUM(B23:F23)</f>
        <v>22434</v>
      </c>
      <c r="F96" s="22">
        <f>C96/E96</f>
        <v>349.40518855308903</v>
      </c>
      <c r="G96" s="21">
        <f>SUM(B12:F12)</f>
        <v>32509</v>
      </c>
      <c r="H96" s="22">
        <f>C96/G96</f>
        <v>241.11956688916916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23804040</v>
      </c>
      <c r="D98" s="21"/>
      <c r="E98" s="21">
        <f>SUM(E99:E100)</f>
        <v>51413</v>
      </c>
      <c r="F98" s="22">
        <f>C98/E98</f>
        <v>462.9965183902904</v>
      </c>
      <c r="G98" s="21">
        <f>SUM(G99:G100)</f>
        <v>104201</v>
      </c>
      <c r="H98" s="22">
        <f>C98/G98</f>
        <v>228.44348902601703</v>
      </c>
      <c r="N98" s="19"/>
    </row>
    <row r="99" spans="1:16" ht="12.75">
      <c r="A99" t="s">
        <v>23</v>
      </c>
      <c r="C99" s="21">
        <f>G27</f>
        <v>19123087</v>
      </c>
      <c r="D99" s="21"/>
      <c r="E99" s="21">
        <f>G16</f>
        <v>37662</v>
      </c>
      <c r="F99" s="22">
        <f>C99/E99</f>
        <v>507.75548298019226</v>
      </c>
      <c r="G99" s="21">
        <f>G5</f>
        <v>84798</v>
      </c>
      <c r="H99" s="22">
        <f>C99/G99</f>
        <v>225.5134201278332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4680953</v>
      </c>
      <c r="D100" s="21"/>
      <c r="E100" s="21">
        <f>SUM(B16:F16)</f>
        <v>13751</v>
      </c>
      <c r="F100" s="22">
        <f>C100/E100</f>
        <v>340.40818849538215</v>
      </c>
      <c r="G100" s="21">
        <f>SUM(B5:F5)</f>
        <v>19403</v>
      </c>
      <c r="H100" s="22">
        <f>C100/G100</f>
        <v>241.2489305777457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11154034</v>
      </c>
      <c r="D102" s="21"/>
      <c r="E102" s="21">
        <f>SUM(E103:E104)</f>
        <v>24335</v>
      </c>
      <c r="F102" s="22">
        <f>C102/E102</f>
        <v>458.3535648243271</v>
      </c>
      <c r="G102" s="21">
        <f>SUM(G103:G104)</f>
        <v>46914</v>
      </c>
      <c r="H102" s="22">
        <f>C102/G102</f>
        <v>237.75491324551308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9070894</v>
      </c>
      <c r="D103" s="21"/>
      <c r="E103" s="21">
        <f>G17</f>
        <v>18648</v>
      </c>
      <c r="F103" s="22">
        <f>C103/E103</f>
        <v>486.42717717717716</v>
      </c>
      <c r="G103" s="21">
        <f>G6</f>
        <v>38230</v>
      </c>
      <c r="H103" s="22">
        <f>C103/G103</f>
        <v>237.27161914726653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2083140</v>
      </c>
      <c r="D104" s="21"/>
      <c r="E104" s="21">
        <f>SUM(B17:F17)</f>
        <v>5687</v>
      </c>
      <c r="F104" s="22">
        <f>C104/E104</f>
        <v>366.29857569896257</v>
      </c>
      <c r="G104" s="21">
        <f>SUM(B6:F6)</f>
        <v>8684</v>
      </c>
      <c r="H104" s="22">
        <f>C104/G104</f>
        <v>239.8825426070935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2087941</v>
      </c>
      <c r="D106" s="21"/>
      <c r="E106" s="21">
        <f>SUM(E107:E108)</f>
        <v>4740</v>
      </c>
      <c r="F106" s="22">
        <f>C106/E106</f>
        <v>440.4938818565401</v>
      </c>
      <c r="G106" s="21">
        <f>SUM(G107:G108)</f>
        <v>9289</v>
      </c>
      <c r="H106" s="22">
        <f>C106/G106</f>
        <v>224.77564861664334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1766950</v>
      </c>
      <c r="D107" s="21"/>
      <c r="E107" s="21">
        <f>G18</f>
        <v>3786</v>
      </c>
      <c r="F107" s="22">
        <f>C107/E107</f>
        <v>466.7062863180137</v>
      </c>
      <c r="G107" s="21">
        <f>G7</f>
        <v>7952</v>
      </c>
      <c r="H107" s="22">
        <f>C107/G107</f>
        <v>222.20196177062374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320991</v>
      </c>
      <c r="D108" s="21"/>
      <c r="E108" s="21">
        <f>SUM(B18:F18)</f>
        <v>954</v>
      </c>
      <c r="F108" s="22">
        <f>C108/E108</f>
        <v>336.4685534591195</v>
      </c>
      <c r="G108" s="21">
        <f>SUM(B7:F7)</f>
        <v>1337</v>
      </c>
      <c r="H108" s="22">
        <f>C108/G108</f>
        <v>240.08302169035153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5054580</v>
      </c>
      <c r="D110" s="21"/>
      <c r="E110" s="21">
        <f>SUM(E111:E112)</f>
        <v>11058</v>
      </c>
      <c r="F110" s="22">
        <f>C110/E110</f>
        <v>457.0971242539338</v>
      </c>
      <c r="G110" s="21">
        <f>SUM(G111:G112)</f>
        <v>21822</v>
      </c>
      <c r="H110" s="22">
        <f>C110/G110</f>
        <v>231.62771514984877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4301108</v>
      </c>
      <c r="D111" s="21"/>
      <c r="E111" s="21">
        <f>G22</f>
        <v>9016</v>
      </c>
      <c r="F111" s="22">
        <f>C111/E111</f>
        <v>477.0527950310559</v>
      </c>
      <c r="G111" s="21">
        <f>G11</f>
        <v>18737</v>
      </c>
      <c r="H111" s="22">
        <f>C111/G111</f>
        <v>229.55158243048513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753472</v>
      </c>
      <c r="D112" s="21"/>
      <c r="E112" s="21">
        <f>SUM(B22:F22)</f>
        <v>2042</v>
      </c>
      <c r="F112" s="22">
        <f>C112/E112</f>
        <v>368.9872673849167</v>
      </c>
      <c r="G112" s="21">
        <f>SUM(B11:F11)</f>
        <v>3085</v>
      </c>
      <c r="H112" s="22">
        <f>C112/G112</f>
        <v>244.23727714748784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4348900</v>
      </c>
      <c r="D114" s="21"/>
      <c r="E114" s="21">
        <f>SUM(E115:E116)</f>
        <v>9689</v>
      </c>
      <c r="F114" s="22">
        <f>C114/E114</f>
        <v>448.84921044483434</v>
      </c>
      <c r="G114" s="21">
        <f>SUM(G115:G116)</f>
        <v>18821</v>
      </c>
      <c r="H114" s="22">
        <f>C114/G114</f>
        <v>231.06636204239945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3749037</v>
      </c>
      <c r="D115" s="21"/>
      <c r="E115" s="21">
        <f>G19</f>
        <v>7957</v>
      </c>
      <c r="F115" s="22">
        <f>C115/E115</f>
        <v>471.1621214025387</v>
      </c>
      <c r="G115" s="21">
        <f>G8</f>
        <v>16363</v>
      </c>
      <c r="H115" s="22">
        <f>C115/G115</f>
        <v>229.11672676159628</v>
      </c>
    </row>
    <row r="116" spans="1:8" ht="12.75">
      <c r="A116" t="s">
        <v>34</v>
      </c>
      <c r="C116" s="21">
        <f>SUM(B30:F30)</f>
        <v>599863</v>
      </c>
      <c r="D116" s="21"/>
      <c r="E116" s="21">
        <f>SUM(B19:F19)</f>
        <v>1732</v>
      </c>
      <c r="F116" s="22">
        <f>C116/E116</f>
        <v>346.34122401847577</v>
      </c>
      <c r="G116" s="21">
        <f>SUM(B8:F8)</f>
        <v>2458</v>
      </c>
      <c r="H116" s="22">
        <f>C116/G116</f>
        <v>244.04515866558177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634703</v>
      </c>
      <c r="D118" s="21"/>
      <c r="E118" s="21">
        <f>SUM(E119:E120)</f>
        <v>1212</v>
      </c>
      <c r="F118" s="22">
        <f>C118/E118</f>
        <v>523.6823432343234</v>
      </c>
      <c r="G118" s="21">
        <f>SUM(G119:G120)</f>
        <v>2649</v>
      </c>
      <c r="H118" s="22">
        <f>C118/G118</f>
        <v>239.60098150245375</v>
      </c>
    </row>
    <row r="119" spans="1:8" ht="12.75">
      <c r="A119" t="s">
        <v>23</v>
      </c>
      <c r="C119" s="21">
        <f>G31</f>
        <v>494672</v>
      </c>
      <c r="D119" s="21"/>
      <c r="E119" s="21">
        <f>G20</f>
        <v>935</v>
      </c>
      <c r="F119" s="22">
        <f>C119/E119</f>
        <v>529.0609625668449</v>
      </c>
      <c r="G119" s="21">
        <f>G9</f>
        <v>2078</v>
      </c>
      <c r="H119" s="22">
        <f>C119/G119</f>
        <v>238.05197305101058</v>
      </c>
    </row>
    <row r="120" spans="1:8" ht="12.75">
      <c r="A120" t="s">
        <v>34</v>
      </c>
      <c r="C120" s="21">
        <f>SUM(B31:F31)</f>
        <v>140031</v>
      </c>
      <c r="D120" s="21"/>
      <c r="E120" s="21">
        <f>SUM(B20:F20)</f>
        <v>277</v>
      </c>
      <c r="F120" s="22">
        <f>C120/E120</f>
        <v>505.52707581227435</v>
      </c>
      <c r="G120" s="21">
        <f>SUM(B9:F9)</f>
        <v>571</v>
      </c>
      <c r="H120" s="22">
        <f>C120/G120</f>
        <v>245.23817863397548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70977</v>
      </c>
      <c r="D122" s="21"/>
      <c r="E122" s="21">
        <f>SUM(E123:E124)</f>
        <v>157</v>
      </c>
      <c r="F122" s="22">
        <f>C122/E122</f>
        <v>452.0828025477707</v>
      </c>
      <c r="G122" s="21">
        <f>SUM(G123:G124)</f>
        <v>352</v>
      </c>
      <c r="H122" s="22">
        <f>C122/G122</f>
        <v>201.63920454545453</v>
      </c>
    </row>
    <row r="123" spans="1:8" ht="12.75">
      <c r="A123" t="s">
        <v>23</v>
      </c>
      <c r="C123" s="21">
        <f>G32</f>
        <v>57399</v>
      </c>
      <c r="D123" s="21"/>
      <c r="E123" s="21">
        <f>G21</f>
        <v>124</v>
      </c>
      <c r="F123" s="22">
        <f>C123/E123</f>
        <v>462.89516129032256</v>
      </c>
      <c r="G123" s="21">
        <f>G10</f>
        <v>296</v>
      </c>
      <c r="H123" s="22">
        <f>C123/G123</f>
        <v>193.91554054054055</v>
      </c>
    </row>
    <row r="124" spans="1:8" ht="12.75">
      <c r="A124" t="s">
        <v>34</v>
      </c>
      <c r="C124" s="21">
        <f>SUM(B32:F32)</f>
        <v>13578</v>
      </c>
      <c r="D124" s="21"/>
      <c r="E124" s="21">
        <f>SUM(B21:F21)</f>
        <v>33</v>
      </c>
      <c r="F124" s="22">
        <f>C124/E124</f>
        <v>411.45454545454544</v>
      </c>
      <c r="G124" s="21">
        <f>SUM(B10:F10)</f>
        <v>56</v>
      </c>
      <c r="H124" s="22">
        <f>C124/G124</f>
        <v>242.46428571428572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8438419</v>
      </c>
      <c r="D130" s="21"/>
      <c r="E130" s="21">
        <f aca="true" t="shared" si="16" ref="E130:K130">SUM(E131:E134)</f>
        <v>4680953</v>
      </c>
      <c r="F130" s="21">
        <f t="shared" si="16"/>
        <v>2083140</v>
      </c>
      <c r="G130" s="21">
        <f t="shared" si="16"/>
        <v>320991</v>
      </c>
      <c r="H130" s="21">
        <f t="shared" si="16"/>
        <v>753472</v>
      </c>
      <c r="I130" s="21">
        <f t="shared" si="16"/>
        <v>599863</v>
      </c>
      <c r="J130" s="21">
        <f t="shared" si="16"/>
        <v>140031</v>
      </c>
      <c r="K130" s="21">
        <f t="shared" si="16"/>
        <v>13578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3650435</v>
      </c>
      <c r="D131" s="21"/>
      <c r="E131" s="21">
        <f>SUM(E27:F27)</f>
        <v>2227471</v>
      </c>
      <c r="F131" s="21">
        <f>SUM(E28:F28)</f>
        <v>758114</v>
      </c>
      <c r="G131" s="21">
        <f>SUM(E29:F29)</f>
        <v>130948</v>
      </c>
      <c r="H131" s="21">
        <f>SUM(I131:K131)</f>
        <v>282149</v>
      </c>
      <c r="I131" s="21">
        <f>SUM(E30:F30)</f>
        <v>251753</v>
      </c>
      <c r="J131" s="21">
        <f>SUM(E31:F31)</f>
        <v>26199</v>
      </c>
      <c r="K131" s="21">
        <f>SUM(E32:F32)</f>
        <v>4197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3359998</v>
      </c>
      <c r="D132" s="21"/>
      <c r="E132" s="21">
        <f>B27</f>
        <v>1673368</v>
      </c>
      <c r="F132" s="21">
        <f>B28</f>
        <v>973724</v>
      </c>
      <c r="G132" s="21">
        <f>B29</f>
        <v>127398</v>
      </c>
      <c r="H132" s="21">
        <f>SUM(I132:K132)</f>
        <v>344886</v>
      </c>
      <c r="I132" s="21">
        <f>B30</f>
        <v>240622</v>
      </c>
      <c r="J132" s="21">
        <f>B31</f>
        <v>97089</v>
      </c>
      <c r="K132" s="21">
        <f>B32</f>
        <v>7175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18921</v>
      </c>
      <c r="D133" s="21"/>
      <c r="E133" s="21">
        <f>C27</f>
        <v>11658</v>
      </c>
      <c r="F133" s="21">
        <f>C28</f>
        <v>1597</v>
      </c>
      <c r="G133" s="21">
        <f>C29</f>
        <v>3857</v>
      </c>
      <c r="H133" s="21">
        <f>SUM(I133:K133)</f>
        <v>1809</v>
      </c>
      <c r="I133" s="21">
        <f>C30</f>
        <v>0</v>
      </c>
      <c r="J133" s="21">
        <f>C31</f>
        <v>1809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1409065</v>
      </c>
      <c r="D134" s="21"/>
      <c r="E134" s="21">
        <f>D27</f>
        <v>768456</v>
      </c>
      <c r="F134" s="21">
        <f>D28</f>
        <v>349705</v>
      </c>
      <c r="G134" s="21">
        <f>D29</f>
        <v>58788</v>
      </c>
      <c r="H134" s="21">
        <f>SUM(I134:K134)</f>
        <v>124628</v>
      </c>
      <c r="I134" s="21">
        <f>D30</f>
        <v>107488</v>
      </c>
      <c r="J134" s="21">
        <f>D31</f>
        <v>14934</v>
      </c>
      <c r="K134" s="21">
        <f>D32</f>
        <v>2206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3650435</v>
      </c>
      <c r="E140" s="22">
        <f>B140/C66</f>
        <v>256.873900499613</v>
      </c>
      <c r="G140" s="22">
        <f>B140/C67</f>
        <v>240.9051013000726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3359998</v>
      </c>
      <c r="E141" s="22">
        <f>B141/C71</f>
        <v>819.1121404193077</v>
      </c>
      <c r="G141" s="22">
        <f>B141/C72</f>
        <v>256.2145798383407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18921</v>
      </c>
      <c r="E142" s="22">
        <f>B142/C76</f>
        <v>860.0454545454545</v>
      </c>
      <c r="G142" s="22">
        <f>B142/C77</f>
        <v>239.50632911392404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1409065</v>
      </c>
      <c r="E143" s="22">
        <f>B143/C81</f>
        <v>343.75823371554037</v>
      </c>
      <c r="G143" s="22">
        <f>B143/C82</f>
        <v>338.47345664184485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6">
      <selection activeCell="G33" sqref="G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7075</v>
      </c>
      <c r="C5" s="25">
        <v>25</v>
      </c>
      <c r="D5" s="25">
        <v>2451</v>
      </c>
      <c r="E5" s="25">
        <v>9566</v>
      </c>
      <c r="F5" s="25">
        <v>317</v>
      </c>
      <c r="G5" s="25">
        <v>84132</v>
      </c>
      <c r="H5" s="20">
        <f aca="true" t="shared" si="0" ref="H5:H11">SUM(B5:G5)</f>
        <v>103566</v>
      </c>
    </row>
    <row r="6" spans="1:14" ht="12.75">
      <c r="A6" s="4" t="s">
        <v>8</v>
      </c>
      <c r="B6" s="25">
        <v>4103</v>
      </c>
      <c r="C6" s="25">
        <v>6</v>
      </c>
      <c r="D6" s="25">
        <v>1159</v>
      </c>
      <c r="E6" s="25">
        <v>3377</v>
      </c>
      <c r="F6" s="25">
        <v>69</v>
      </c>
      <c r="G6" s="25">
        <v>37964</v>
      </c>
      <c r="H6" s="20">
        <f t="shared" si="0"/>
        <v>46678</v>
      </c>
      <c r="N6" s="19" t="s">
        <v>96</v>
      </c>
    </row>
    <row r="7" spans="1:14" ht="12.75">
      <c r="A7" s="4" t="s">
        <v>9</v>
      </c>
      <c r="B7" s="25">
        <v>499</v>
      </c>
      <c r="C7" s="25">
        <v>5</v>
      </c>
      <c r="D7" s="25">
        <v>188</v>
      </c>
      <c r="E7" s="25">
        <v>567</v>
      </c>
      <c r="F7" s="25">
        <v>14</v>
      </c>
      <c r="G7" s="25">
        <v>8028</v>
      </c>
      <c r="H7" s="20">
        <f t="shared" si="0"/>
        <v>9301</v>
      </c>
      <c r="N7" s="19"/>
    </row>
    <row r="8" spans="1:16" ht="12.75">
      <c r="A8" s="4" t="s">
        <v>10</v>
      </c>
      <c r="B8" s="25">
        <v>961</v>
      </c>
      <c r="C8" s="25">
        <v>3</v>
      </c>
      <c r="D8" s="25">
        <v>332</v>
      </c>
      <c r="E8" s="25">
        <v>1089</v>
      </c>
      <c r="F8" s="25">
        <v>26</v>
      </c>
      <c r="G8" s="25">
        <v>16325</v>
      </c>
      <c r="H8" s="20">
        <f t="shared" si="0"/>
        <v>18736</v>
      </c>
      <c r="N8" s="18" t="s">
        <v>4</v>
      </c>
      <c r="P8" s="19" t="s">
        <v>81</v>
      </c>
    </row>
    <row r="9" spans="1:16" ht="12.75">
      <c r="A9" s="4" t="s">
        <v>11</v>
      </c>
      <c r="B9" s="25">
        <v>365</v>
      </c>
      <c r="C9" s="25">
        <v>11</v>
      </c>
      <c r="D9" s="25">
        <v>45</v>
      </c>
      <c r="E9" s="25">
        <v>119</v>
      </c>
      <c r="F9" s="25">
        <v>2</v>
      </c>
      <c r="G9" s="25">
        <v>2121</v>
      </c>
      <c r="H9" s="20">
        <f t="shared" si="0"/>
        <v>2663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30</v>
      </c>
      <c r="C10" s="25">
        <v>0</v>
      </c>
      <c r="D10" s="25">
        <v>5</v>
      </c>
      <c r="E10" s="25">
        <v>17</v>
      </c>
      <c r="F10" s="25">
        <v>1</v>
      </c>
      <c r="G10" s="25">
        <v>278</v>
      </c>
      <c r="H10" s="20">
        <f t="shared" si="0"/>
        <v>331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1356</v>
      </c>
      <c r="C11" s="20">
        <f t="shared" si="1"/>
        <v>14</v>
      </c>
      <c r="D11" s="20">
        <f t="shared" si="1"/>
        <v>382</v>
      </c>
      <c r="E11" s="20">
        <f t="shared" si="1"/>
        <v>1225</v>
      </c>
      <c r="F11" s="20">
        <f t="shared" si="1"/>
        <v>29</v>
      </c>
      <c r="G11" s="20">
        <f t="shared" si="1"/>
        <v>18724</v>
      </c>
      <c r="H11" s="20">
        <f t="shared" si="0"/>
        <v>21730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13033</v>
      </c>
      <c r="C12" s="20">
        <f t="shared" si="2"/>
        <v>50</v>
      </c>
      <c r="D12" s="20">
        <f t="shared" si="2"/>
        <v>4180</v>
      </c>
      <c r="E12" s="20">
        <f t="shared" si="2"/>
        <v>14735</v>
      </c>
      <c r="F12" s="20">
        <f t="shared" si="2"/>
        <v>429</v>
      </c>
      <c r="G12" s="20">
        <f t="shared" si="2"/>
        <v>148848</v>
      </c>
      <c r="H12" s="20">
        <f t="shared" si="2"/>
        <v>181275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2194</v>
      </c>
      <c r="C16" s="25">
        <v>9</v>
      </c>
      <c r="D16" s="25">
        <v>2411</v>
      </c>
      <c r="E16" s="25">
        <v>8855</v>
      </c>
      <c r="F16" s="25">
        <v>277</v>
      </c>
      <c r="G16" s="25">
        <v>37321</v>
      </c>
      <c r="H16" s="20">
        <f aca="true" t="shared" si="3" ref="H16:H22">SUM(B16:G16)</f>
        <v>51067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1278</v>
      </c>
      <c r="C17" s="25">
        <v>2</v>
      </c>
      <c r="D17" s="25">
        <v>1145</v>
      </c>
      <c r="E17" s="25">
        <v>3236</v>
      </c>
      <c r="F17" s="25">
        <v>62</v>
      </c>
      <c r="G17" s="25">
        <v>18476</v>
      </c>
      <c r="H17" s="20">
        <f t="shared" si="3"/>
        <v>24199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168</v>
      </c>
      <c r="C18" s="25">
        <v>1</v>
      </c>
      <c r="D18" s="25">
        <v>186</v>
      </c>
      <c r="E18" s="25">
        <v>553</v>
      </c>
      <c r="F18" s="25">
        <v>13</v>
      </c>
      <c r="G18" s="25">
        <v>3813</v>
      </c>
      <c r="H18" s="20">
        <f t="shared" si="3"/>
        <v>4734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318</v>
      </c>
      <c r="C19" s="25">
        <v>1</v>
      </c>
      <c r="D19" s="25">
        <v>321</v>
      </c>
      <c r="E19" s="25">
        <v>1041</v>
      </c>
      <c r="F19" s="25">
        <v>25</v>
      </c>
      <c r="G19" s="25">
        <v>7943</v>
      </c>
      <c r="H19" s="20">
        <f t="shared" si="3"/>
        <v>9649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104</v>
      </c>
      <c r="C20" s="25">
        <v>3</v>
      </c>
      <c r="D20" s="25">
        <v>43</v>
      </c>
      <c r="E20" s="25">
        <v>116</v>
      </c>
      <c r="F20" s="25">
        <v>1</v>
      </c>
      <c r="G20" s="25">
        <v>946</v>
      </c>
      <c r="H20" s="20">
        <f t="shared" si="3"/>
        <v>1213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8</v>
      </c>
      <c r="C21" s="25">
        <v>0</v>
      </c>
      <c r="D21" s="25">
        <v>5</v>
      </c>
      <c r="E21" s="25">
        <v>16</v>
      </c>
      <c r="F21" s="25">
        <v>1</v>
      </c>
      <c r="G21" s="25">
        <v>118</v>
      </c>
      <c r="H21" s="20">
        <f t="shared" si="3"/>
        <v>148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430</v>
      </c>
      <c r="C22" s="20">
        <f t="shared" si="4"/>
        <v>4</v>
      </c>
      <c r="D22" s="20">
        <f t="shared" si="4"/>
        <v>369</v>
      </c>
      <c r="E22" s="20">
        <f t="shared" si="4"/>
        <v>1173</v>
      </c>
      <c r="F22" s="20">
        <f t="shared" si="4"/>
        <v>27</v>
      </c>
      <c r="G22" s="20">
        <f t="shared" si="4"/>
        <v>9007</v>
      </c>
      <c r="H22" s="20">
        <f t="shared" si="3"/>
        <v>11010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4070</v>
      </c>
      <c r="C23" s="20">
        <f t="shared" si="5"/>
        <v>16</v>
      </c>
      <c r="D23" s="20">
        <f t="shared" si="5"/>
        <v>4111</v>
      </c>
      <c r="E23" s="20">
        <f t="shared" si="5"/>
        <v>13817</v>
      </c>
      <c r="F23" s="20">
        <f t="shared" si="5"/>
        <v>379</v>
      </c>
      <c r="G23" s="20">
        <f t="shared" si="5"/>
        <v>68617</v>
      </c>
      <c r="H23" s="20">
        <f t="shared" si="5"/>
        <v>91010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1681649</v>
      </c>
      <c r="C27" s="25">
        <v>7006</v>
      </c>
      <c r="D27" s="25">
        <v>766848</v>
      </c>
      <c r="E27" s="25">
        <v>2137667</v>
      </c>
      <c r="F27" s="25">
        <v>99658</v>
      </c>
      <c r="G27" s="25">
        <v>18923880</v>
      </c>
      <c r="H27" s="20">
        <f aca="true" t="shared" si="6" ref="H27:H32">SUM(B27:G27)</f>
        <v>23616708</v>
      </c>
    </row>
    <row r="28" spans="1:8" ht="12.75">
      <c r="A28" s="4" t="s">
        <v>8</v>
      </c>
      <c r="B28" s="25">
        <v>970489</v>
      </c>
      <c r="C28" s="25">
        <v>1919</v>
      </c>
      <c r="D28" s="25">
        <v>362994</v>
      </c>
      <c r="E28" s="25">
        <v>737661</v>
      </c>
      <c r="F28" s="25">
        <v>22057</v>
      </c>
      <c r="G28" s="25">
        <v>9014257</v>
      </c>
      <c r="H28" s="20">
        <f t="shared" si="6"/>
        <v>11109377</v>
      </c>
    </row>
    <row r="29" spans="1:8" ht="12.75">
      <c r="A29" s="4" t="s">
        <v>9</v>
      </c>
      <c r="B29" s="25">
        <v>118801</v>
      </c>
      <c r="C29" s="25">
        <v>1361</v>
      </c>
      <c r="D29" s="25">
        <v>57858</v>
      </c>
      <c r="E29" s="25">
        <v>123825</v>
      </c>
      <c r="F29" s="25">
        <v>4402</v>
      </c>
      <c r="G29" s="25">
        <v>1779560</v>
      </c>
      <c r="H29" s="20">
        <f t="shared" si="6"/>
        <v>2085807</v>
      </c>
    </row>
    <row r="30" spans="1:8" ht="12.75">
      <c r="A30" s="4" t="s">
        <v>10</v>
      </c>
      <c r="B30" s="25">
        <v>229032</v>
      </c>
      <c r="C30" s="25">
        <v>546</v>
      </c>
      <c r="D30" s="25">
        <v>102737</v>
      </c>
      <c r="E30" s="25">
        <v>244226</v>
      </c>
      <c r="F30" s="25">
        <v>8129</v>
      </c>
      <c r="G30" s="25">
        <v>3752360</v>
      </c>
      <c r="H30" s="20">
        <f t="shared" si="6"/>
        <v>4337030</v>
      </c>
    </row>
    <row r="31" spans="1:8" ht="12.75">
      <c r="A31" s="4" t="s">
        <v>11</v>
      </c>
      <c r="B31" s="25">
        <v>89898</v>
      </c>
      <c r="C31" s="25">
        <v>2705</v>
      </c>
      <c r="D31" s="25">
        <v>13619</v>
      </c>
      <c r="E31" s="25">
        <v>26589</v>
      </c>
      <c r="F31" s="25">
        <v>554</v>
      </c>
      <c r="G31" s="25">
        <v>496258</v>
      </c>
      <c r="H31" s="20">
        <f t="shared" si="6"/>
        <v>629623</v>
      </c>
    </row>
    <row r="32" spans="1:8" ht="12.75">
      <c r="A32" s="4" t="s">
        <v>12</v>
      </c>
      <c r="B32" s="25">
        <v>7245</v>
      </c>
      <c r="C32" s="25">
        <v>0</v>
      </c>
      <c r="D32" s="25">
        <v>1559</v>
      </c>
      <c r="E32" s="25">
        <v>3586</v>
      </c>
      <c r="F32" s="25">
        <v>304</v>
      </c>
      <c r="G32" s="25">
        <v>56343</v>
      </c>
      <c r="H32" s="20">
        <f t="shared" si="6"/>
        <v>69037</v>
      </c>
    </row>
    <row r="33" spans="1:8" ht="12.75">
      <c r="A33" s="4" t="s">
        <v>13</v>
      </c>
      <c r="B33" s="20">
        <f aca="true" t="shared" si="7" ref="B33:H33">SUM(B30:B32)</f>
        <v>326175</v>
      </c>
      <c r="C33" s="20">
        <f t="shared" si="7"/>
        <v>3251</v>
      </c>
      <c r="D33" s="20">
        <f t="shared" si="7"/>
        <v>117915</v>
      </c>
      <c r="E33" s="20">
        <f t="shared" si="7"/>
        <v>274401</v>
      </c>
      <c r="F33" s="20">
        <f t="shared" si="7"/>
        <v>8987</v>
      </c>
      <c r="G33" s="20">
        <f t="shared" si="7"/>
        <v>4304961</v>
      </c>
      <c r="H33" s="20">
        <f t="shared" si="7"/>
        <v>5035690</v>
      </c>
    </row>
    <row r="34" spans="1:8" ht="12.75">
      <c r="A34" s="4" t="s">
        <v>14</v>
      </c>
      <c r="B34" s="20">
        <f aca="true" t="shared" si="8" ref="B34:H34">SUM(B27+B28+B29+B33)</f>
        <v>3097114</v>
      </c>
      <c r="C34" s="20">
        <f t="shared" si="8"/>
        <v>13537</v>
      </c>
      <c r="D34" s="20">
        <f t="shared" si="8"/>
        <v>1305615</v>
      </c>
      <c r="E34" s="20">
        <f t="shared" si="8"/>
        <v>3273554</v>
      </c>
      <c r="F34" s="20">
        <f t="shared" si="8"/>
        <v>135104</v>
      </c>
      <c r="G34" s="20">
        <f t="shared" si="8"/>
        <v>34022658</v>
      </c>
      <c r="H34" s="20">
        <f t="shared" si="8"/>
        <v>41847582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91010</v>
      </c>
      <c r="D42" s="21">
        <f>H16</f>
        <v>51067</v>
      </c>
      <c r="E42" s="21">
        <f>H17</f>
        <v>24199</v>
      </c>
      <c r="F42" s="21">
        <f>H18</f>
        <v>4734</v>
      </c>
      <c r="G42" s="21">
        <f>H22</f>
        <v>11010</v>
      </c>
      <c r="H42" s="21">
        <f>H19</f>
        <v>9649</v>
      </c>
      <c r="I42" s="21">
        <f>H20</f>
        <v>1213</v>
      </c>
      <c r="J42" s="21">
        <f>H21</f>
        <v>148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181275</v>
      </c>
      <c r="D43" s="21">
        <f>H5</f>
        <v>103566</v>
      </c>
      <c r="E43" s="21">
        <f>H6</f>
        <v>46678</v>
      </c>
      <c r="F43" s="21">
        <f>H7</f>
        <v>9301</v>
      </c>
      <c r="G43" s="21">
        <f>H11</f>
        <v>21730</v>
      </c>
      <c r="H43" s="21">
        <f>H8</f>
        <v>18736</v>
      </c>
      <c r="I43" s="21">
        <f>H9</f>
        <v>2663</v>
      </c>
      <c r="J43" s="21">
        <f>H10</f>
        <v>331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1.9918140863641358</v>
      </c>
      <c r="D44" s="22">
        <f t="shared" si="9"/>
        <v>2.028041592417804</v>
      </c>
      <c r="E44" s="22">
        <f t="shared" si="9"/>
        <v>1.9289226827554857</v>
      </c>
      <c r="F44" s="22">
        <f t="shared" si="9"/>
        <v>1.9647232784114914</v>
      </c>
      <c r="G44" s="22">
        <f t="shared" si="9"/>
        <v>1.9736603088101725</v>
      </c>
      <c r="H44" s="22">
        <f t="shared" si="9"/>
        <v>1.9417556223442844</v>
      </c>
      <c r="I44" s="22">
        <f t="shared" si="9"/>
        <v>2.195383347073372</v>
      </c>
      <c r="J44" s="22">
        <f t="shared" si="9"/>
        <v>2.2364864864864864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68617</v>
      </c>
      <c r="D47" s="21">
        <f>G16</f>
        <v>37321</v>
      </c>
      <c r="E47" s="21">
        <f>G17</f>
        <v>18476</v>
      </c>
      <c r="F47" s="21">
        <f>G18</f>
        <v>3813</v>
      </c>
      <c r="G47" s="21">
        <f>G22</f>
        <v>9007</v>
      </c>
      <c r="H47" s="21">
        <f>G19</f>
        <v>7943</v>
      </c>
      <c r="I47" s="21">
        <f>G20</f>
        <v>946</v>
      </c>
      <c r="J47" s="21">
        <f>G21</f>
        <v>118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148848</v>
      </c>
      <c r="D48" s="21">
        <f>G5</f>
        <v>84132</v>
      </c>
      <c r="E48" s="21">
        <f>G6</f>
        <v>37964</v>
      </c>
      <c r="F48" s="21">
        <f>G7</f>
        <v>8028</v>
      </c>
      <c r="G48" s="21">
        <f>G11</f>
        <v>18724</v>
      </c>
      <c r="H48" s="21">
        <f>G8</f>
        <v>16325</v>
      </c>
      <c r="I48" s="21">
        <f>G9</f>
        <v>2121</v>
      </c>
      <c r="J48" s="21">
        <f>G10</f>
        <v>278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2.169258347056852</v>
      </c>
      <c r="D49" s="22">
        <f t="shared" si="10"/>
        <v>2.254280431928405</v>
      </c>
      <c r="E49" s="22">
        <f t="shared" si="10"/>
        <v>2.0547737605542324</v>
      </c>
      <c r="F49" s="22">
        <f t="shared" si="10"/>
        <v>2.105428796223446</v>
      </c>
      <c r="G49" s="22">
        <f t="shared" si="10"/>
        <v>2.0788275785500168</v>
      </c>
      <c r="H49" s="22">
        <f t="shared" si="10"/>
        <v>2.055268790129674</v>
      </c>
      <c r="I49" s="22">
        <f t="shared" si="10"/>
        <v>2.2420718816067655</v>
      </c>
      <c r="J49" s="22">
        <f t="shared" si="10"/>
        <v>2.3559322033898304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22393</v>
      </c>
      <c r="D52" s="21">
        <f>SUM(B16:F16)</f>
        <v>13746</v>
      </c>
      <c r="E52" s="21">
        <f>SUM(B17:F17)</f>
        <v>5723</v>
      </c>
      <c r="F52" s="21">
        <f>SUM(B18:F18)</f>
        <v>921</v>
      </c>
      <c r="G52" s="21">
        <f>SUM(H52:J52)</f>
        <v>2003</v>
      </c>
      <c r="H52" s="21">
        <f>SUM(B19:F19)</f>
        <v>1706</v>
      </c>
      <c r="I52" s="21">
        <f>SUM(B20:F20)</f>
        <v>267</v>
      </c>
      <c r="J52" s="21">
        <f>SUM(B21:F21)</f>
        <v>30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32427</v>
      </c>
      <c r="D53" s="21">
        <f>SUM(B5:F5)</f>
        <v>19434</v>
      </c>
      <c r="E53" s="21">
        <f>SUM(B6:F6)</f>
        <v>8714</v>
      </c>
      <c r="F53" s="21">
        <f>SUM(B7:F7)</f>
        <v>1273</v>
      </c>
      <c r="G53" s="21">
        <f>SUM(H53:J53)</f>
        <v>3006</v>
      </c>
      <c r="H53" s="21">
        <f>SUM(B8:F8)</f>
        <v>2411</v>
      </c>
      <c r="I53" s="21">
        <f>SUM(B9:F9)</f>
        <v>542</v>
      </c>
      <c r="J53" s="21">
        <f>SUM(B10:F10)</f>
        <v>53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1.4480864555888</v>
      </c>
      <c r="D54" s="22">
        <f t="shared" si="11"/>
        <v>1.4137931034482758</v>
      </c>
      <c r="E54" s="22">
        <f t="shared" si="11"/>
        <v>1.5226279923117245</v>
      </c>
      <c r="F54" s="22">
        <f t="shared" si="11"/>
        <v>1.3821932681867535</v>
      </c>
      <c r="G54" s="22">
        <f t="shared" si="11"/>
        <v>1.5007488766849726</v>
      </c>
      <c r="H54" s="22">
        <f t="shared" si="11"/>
        <v>1.4132473622508792</v>
      </c>
      <c r="I54" s="22">
        <f t="shared" si="11"/>
        <v>2.0299625468164795</v>
      </c>
      <c r="J54" s="22">
        <f t="shared" si="11"/>
        <v>1.7666666666666666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22393</v>
      </c>
      <c r="D61" s="21">
        <f>SUM(B16:F16)</f>
        <v>13746</v>
      </c>
      <c r="E61" s="21">
        <f>SUM(B17:F17)</f>
        <v>5723</v>
      </c>
      <c r="F61" s="21">
        <f>SUM(B18:F18)</f>
        <v>921</v>
      </c>
      <c r="G61" s="21">
        <f>SUM(H61:J61)</f>
        <v>2003</v>
      </c>
      <c r="H61" s="21">
        <f>SUM(B19:F19)</f>
        <v>1706</v>
      </c>
      <c r="I61" s="21">
        <f>SUM(B20:F20)</f>
        <v>267</v>
      </c>
      <c r="J61" s="21">
        <f>SUM(B21:F21)</f>
        <v>30</v>
      </c>
      <c r="K61" s="21"/>
      <c r="N61" s="19" t="s">
        <v>96</v>
      </c>
    </row>
    <row r="62" spans="1:14" ht="12.75">
      <c r="A62" t="s">
        <v>21</v>
      </c>
      <c r="C62" s="21">
        <f>SUM(B12:F12)</f>
        <v>32427</v>
      </c>
      <c r="D62" s="21">
        <f>SUM(B5:F5)</f>
        <v>19434</v>
      </c>
      <c r="E62" s="21">
        <f>SUM(B6:F6)</f>
        <v>8714</v>
      </c>
      <c r="F62" s="21">
        <f>SUM(B7:F7)</f>
        <v>1273</v>
      </c>
      <c r="G62" s="21">
        <f>SUM(H62:J62)</f>
        <v>3006</v>
      </c>
      <c r="H62" s="21">
        <f>SUM(B8:F8)</f>
        <v>2411</v>
      </c>
      <c r="I62" s="21">
        <f>SUM(B9:F9)</f>
        <v>542</v>
      </c>
      <c r="J62" s="21">
        <f>SUM(B10:F10)</f>
        <v>53</v>
      </c>
      <c r="K62" s="21"/>
      <c r="N62" s="19"/>
    </row>
    <row r="63" spans="1:16" ht="12.75">
      <c r="A63" t="s">
        <v>22</v>
      </c>
      <c r="C63" s="22">
        <f aca="true" t="shared" si="12" ref="C63:J63">C62/C61</f>
        <v>1.4480864555888</v>
      </c>
      <c r="D63" s="22">
        <f t="shared" si="12"/>
        <v>1.4137931034482758</v>
      </c>
      <c r="E63" s="22">
        <f t="shared" si="12"/>
        <v>1.5226279923117245</v>
      </c>
      <c r="F63" s="22">
        <f t="shared" si="12"/>
        <v>1.3821932681867535</v>
      </c>
      <c r="G63" s="22">
        <f t="shared" si="12"/>
        <v>1.5007488766849726</v>
      </c>
      <c r="H63" s="22">
        <f t="shared" si="12"/>
        <v>1.4132473622508792</v>
      </c>
      <c r="I63" s="22">
        <f t="shared" si="12"/>
        <v>2.0299625468164795</v>
      </c>
      <c r="J63" s="22">
        <f t="shared" si="12"/>
        <v>1.7666666666666666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14196</v>
      </c>
      <c r="D66" s="21">
        <f>SUM(E16:F16)</f>
        <v>9132</v>
      </c>
      <c r="E66" s="21">
        <f>SUM(E17:F17)</f>
        <v>3298</v>
      </c>
      <c r="F66" s="21">
        <f>SUM(E18:F18)</f>
        <v>566</v>
      </c>
      <c r="G66" s="21">
        <f>SUM(H66:J66)</f>
        <v>1200</v>
      </c>
      <c r="H66" s="21">
        <f>SUM(E19:F19)</f>
        <v>1066</v>
      </c>
      <c r="I66" s="21">
        <f>SUM(E20:F20)</f>
        <v>117</v>
      </c>
      <c r="J66" s="21">
        <f>SUM(E21:F21)</f>
        <v>17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15164</v>
      </c>
      <c r="D67" s="21">
        <f>SUM(E5:F5)</f>
        <v>9883</v>
      </c>
      <c r="E67" s="21">
        <f>SUM(E6:F6)</f>
        <v>3446</v>
      </c>
      <c r="F67" s="21">
        <f>SUM(E7:F7)</f>
        <v>581</v>
      </c>
      <c r="G67" s="21">
        <f>SUM(H67:J67)</f>
        <v>1254</v>
      </c>
      <c r="H67" s="21">
        <f>SUM(E8:F8)</f>
        <v>1115</v>
      </c>
      <c r="I67" s="21">
        <f>SUM(E9:F9)</f>
        <v>121</v>
      </c>
      <c r="J67" s="21">
        <f>SUM(E10:F10)</f>
        <v>18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1.068188222034376</v>
      </c>
      <c r="D68" s="22">
        <f t="shared" si="13"/>
        <v>1.0822382829610162</v>
      </c>
      <c r="E68" s="22">
        <f t="shared" si="13"/>
        <v>1.0448756822316556</v>
      </c>
      <c r="F68" s="22">
        <f t="shared" si="13"/>
        <v>1.0265017667844523</v>
      </c>
      <c r="G68" s="22">
        <f t="shared" si="13"/>
        <v>1.045</v>
      </c>
      <c r="H68" s="22">
        <f t="shared" si="13"/>
        <v>1.0459662288930582</v>
      </c>
      <c r="I68" s="22">
        <f t="shared" si="13"/>
        <v>1.0341880341880343</v>
      </c>
      <c r="J68" s="22">
        <f t="shared" si="13"/>
        <v>1.0588235294117647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4070</v>
      </c>
      <c r="D71" s="21">
        <f>B16</f>
        <v>2194</v>
      </c>
      <c r="E71" s="21">
        <f>B17</f>
        <v>1278</v>
      </c>
      <c r="F71" s="21">
        <f>B18</f>
        <v>168</v>
      </c>
      <c r="G71" s="21">
        <f>SUM(H71:J71)</f>
        <v>430</v>
      </c>
      <c r="H71" s="21">
        <f>B19</f>
        <v>318</v>
      </c>
      <c r="I71" s="21">
        <f>B20</f>
        <v>104</v>
      </c>
      <c r="J71" s="21">
        <f>B21</f>
        <v>8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13033</v>
      </c>
      <c r="D72" s="21">
        <f>B5</f>
        <v>7075</v>
      </c>
      <c r="E72" s="21">
        <f>B6</f>
        <v>4103</v>
      </c>
      <c r="F72" s="21">
        <f>B7</f>
        <v>499</v>
      </c>
      <c r="G72" s="21">
        <f>SUM(H72:J72)</f>
        <v>1356</v>
      </c>
      <c r="H72" s="21">
        <f>B8</f>
        <v>961</v>
      </c>
      <c r="I72" s="21">
        <f>B9</f>
        <v>365</v>
      </c>
      <c r="J72" s="21">
        <f>B10</f>
        <v>30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3.2022113022113023</v>
      </c>
      <c r="D73" s="22">
        <f t="shared" si="14"/>
        <v>3.224703737465816</v>
      </c>
      <c r="E73" s="22">
        <f t="shared" si="14"/>
        <v>3.2104851330203443</v>
      </c>
      <c r="F73" s="22">
        <f t="shared" si="14"/>
        <v>2.9702380952380953</v>
      </c>
      <c r="G73" s="22">
        <f t="shared" si="14"/>
        <v>3.1534883720930234</v>
      </c>
      <c r="H73" s="22">
        <f t="shared" si="14"/>
        <v>3.0220125786163523</v>
      </c>
      <c r="I73" s="22">
        <f t="shared" si="14"/>
        <v>3.5096153846153846</v>
      </c>
      <c r="J73" s="22">
        <f t="shared" si="14"/>
        <v>3.75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16</v>
      </c>
      <c r="D76" s="21">
        <f>C16</f>
        <v>9</v>
      </c>
      <c r="E76" s="21">
        <f>C17</f>
        <v>2</v>
      </c>
      <c r="F76" s="21">
        <f>C18</f>
        <v>1</v>
      </c>
      <c r="G76" s="21">
        <f>SUM(H76:J76)</f>
        <v>4</v>
      </c>
      <c r="H76" s="21">
        <f>C19</f>
        <v>1</v>
      </c>
      <c r="I76" s="21">
        <f>C20</f>
        <v>3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50</v>
      </c>
      <c r="D77" s="21">
        <f>C5</f>
        <v>25</v>
      </c>
      <c r="E77" s="21">
        <f>C6</f>
        <v>6</v>
      </c>
      <c r="F77" s="21">
        <f>C7</f>
        <v>5</v>
      </c>
      <c r="G77" s="21">
        <f>SUM(H77:J77)</f>
        <v>14</v>
      </c>
      <c r="H77" s="21">
        <f>C8</f>
        <v>3</v>
      </c>
      <c r="I77" s="21">
        <f>C9</f>
        <v>11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3.125</v>
      </c>
      <c r="D78" s="22">
        <f t="shared" si="15"/>
        <v>2.7777777777777777</v>
      </c>
      <c r="E78" s="22">
        <f t="shared" si="15"/>
        <v>3</v>
      </c>
      <c r="F78" s="22">
        <f t="shared" si="15"/>
        <v>5</v>
      </c>
      <c r="G78" s="22">
        <f t="shared" si="15"/>
        <v>3.5</v>
      </c>
      <c r="H78" s="22">
        <f t="shared" si="15"/>
        <v>3</v>
      </c>
      <c r="I78" s="22">
        <f t="shared" si="15"/>
        <v>3.6666666666666665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4111</v>
      </c>
      <c r="D81" s="21">
        <f>D16</f>
        <v>2411</v>
      </c>
      <c r="E81" s="21">
        <f>D17</f>
        <v>1145</v>
      </c>
      <c r="F81" s="21">
        <f>D18</f>
        <v>186</v>
      </c>
      <c r="G81" s="21">
        <f>SUM(H81:J81)</f>
        <v>369</v>
      </c>
      <c r="H81" s="21">
        <f>D19</f>
        <v>321</v>
      </c>
      <c r="I81" s="21">
        <f>D20</f>
        <v>43</v>
      </c>
      <c r="J81" s="21">
        <f>D21</f>
        <v>5</v>
      </c>
      <c r="K81" s="21"/>
    </row>
    <row r="82" spans="1:11" ht="12.75">
      <c r="A82" t="s">
        <v>21</v>
      </c>
      <c r="C82" s="21">
        <f>D12</f>
        <v>4180</v>
      </c>
      <c r="D82" s="21">
        <f>D5</f>
        <v>2451</v>
      </c>
      <c r="E82" s="21">
        <f>D6</f>
        <v>1159</v>
      </c>
      <c r="F82" s="21">
        <f>D7</f>
        <v>188</v>
      </c>
      <c r="G82" s="21">
        <f>SUM(H82:J82)</f>
        <v>382</v>
      </c>
      <c r="H82" s="21">
        <f>D8</f>
        <v>332</v>
      </c>
      <c r="I82" s="21">
        <f>D9</f>
        <v>45</v>
      </c>
      <c r="J82" s="21">
        <f>D10</f>
        <v>5</v>
      </c>
      <c r="K82" s="21"/>
    </row>
    <row r="83" spans="1:11" ht="12.75">
      <c r="A83" t="s">
        <v>22</v>
      </c>
      <c r="C83" s="22">
        <f aca="true" t="shared" si="16" ref="C83:J83">C82/C81</f>
        <v>1.016784237411822</v>
      </c>
      <c r="D83" s="22">
        <f t="shared" si="16"/>
        <v>1.0165906262961426</v>
      </c>
      <c r="E83" s="22">
        <f t="shared" si="16"/>
        <v>1.012227074235808</v>
      </c>
      <c r="F83" s="22">
        <f t="shared" si="16"/>
        <v>1.010752688172043</v>
      </c>
      <c r="G83" s="22">
        <f t="shared" si="16"/>
        <v>1.0352303523035231</v>
      </c>
      <c r="H83" s="22">
        <f t="shared" si="16"/>
        <v>1.0342679127725856</v>
      </c>
      <c r="I83" s="22">
        <f t="shared" si="16"/>
        <v>1.0465116279069768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41847582</v>
      </c>
      <c r="D94" s="21"/>
      <c r="E94" s="21">
        <f>SUM(E95:E96)</f>
        <v>91010</v>
      </c>
      <c r="F94" s="22">
        <f>C94/E94</f>
        <v>459.81300955938906</v>
      </c>
      <c r="G94" s="21">
        <f>SUM(G95:G96)</f>
        <v>181275</v>
      </c>
      <c r="H94" s="22">
        <f>C94/G94</f>
        <v>230.85136946628052</v>
      </c>
    </row>
    <row r="95" spans="1:8" ht="12.75">
      <c r="A95" t="s">
        <v>23</v>
      </c>
      <c r="C95" s="21">
        <f>G34</f>
        <v>34022658</v>
      </c>
      <c r="D95" s="21"/>
      <c r="E95" s="21">
        <f>G23</f>
        <v>68617</v>
      </c>
      <c r="F95" s="22">
        <f>C95/E95</f>
        <v>495.8342393284463</v>
      </c>
      <c r="G95" s="21">
        <f>G12</f>
        <v>148848</v>
      </c>
      <c r="H95" s="22">
        <f>C95/G95</f>
        <v>228.57316188326345</v>
      </c>
    </row>
    <row r="96" spans="1:8" ht="12.75">
      <c r="A96" t="s">
        <v>34</v>
      </c>
      <c r="C96" s="21">
        <f>SUM(B34:F34)</f>
        <v>7824924</v>
      </c>
      <c r="D96" s="21"/>
      <c r="E96" s="21">
        <f>SUM(B23:F23)</f>
        <v>22393</v>
      </c>
      <c r="F96" s="22">
        <f>C96/E96</f>
        <v>349.43616308667885</v>
      </c>
      <c r="G96" s="21">
        <f>SUM(B12:F12)</f>
        <v>32427</v>
      </c>
      <c r="H96" s="22">
        <f>C96/G96</f>
        <v>241.30890924229809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23616708</v>
      </c>
      <c r="D98" s="21"/>
      <c r="E98" s="21">
        <f>SUM(E99:E100)</f>
        <v>51067</v>
      </c>
      <c r="F98" s="22">
        <f>C98/E98</f>
        <v>462.46515362171266</v>
      </c>
      <c r="G98" s="21">
        <f>SUM(G99:G100)</f>
        <v>103566</v>
      </c>
      <c r="H98" s="22">
        <f>C98/G98</f>
        <v>228.03533978332658</v>
      </c>
      <c r="N98" s="19"/>
    </row>
    <row r="99" spans="1:16" ht="12.75">
      <c r="A99" t="s">
        <v>23</v>
      </c>
      <c r="C99" s="21">
        <f>G27</f>
        <v>18923880</v>
      </c>
      <c r="D99" s="21"/>
      <c r="E99" s="21">
        <f>G16</f>
        <v>37321</v>
      </c>
      <c r="F99" s="22">
        <f>C99/E99</f>
        <v>507.05715280941024</v>
      </c>
      <c r="G99" s="21">
        <f>G5</f>
        <v>84132</v>
      </c>
      <c r="H99" s="22">
        <f>C99/G99</f>
        <v>224.93082299244045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4692828</v>
      </c>
      <c r="D100" s="21"/>
      <c r="E100" s="21">
        <f>SUM(B16:F16)</f>
        <v>13746</v>
      </c>
      <c r="F100" s="22">
        <f>C100/E100</f>
        <v>341.39589698821476</v>
      </c>
      <c r="G100" s="21">
        <f>SUM(B5:F5)</f>
        <v>19434</v>
      </c>
      <c r="H100" s="22">
        <f>C100/G100</f>
        <v>241.47514665020068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11109377</v>
      </c>
      <c r="D102" s="21"/>
      <c r="E102" s="21">
        <f>SUM(E103:E104)</f>
        <v>24199</v>
      </c>
      <c r="F102" s="22">
        <f>C102/E102</f>
        <v>459.0841357080871</v>
      </c>
      <c r="G102" s="21">
        <f>SUM(G103:G104)</f>
        <v>46678</v>
      </c>
      <c r="H102" s="22">
        <f>C102/G102</f>
        <v>238.00027850379195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9014257</v>
      </c>
      <c r="D103" s="21"/>
      <c r="E103" s="21">
        <f>G17</f>
        <v>18476</v>
      </c>
      <c r="F103" s="22">
        <f>C103/E103</f>
        <v>487.89007360900627</v>
      </c>
      <c r="G103" s="21">
        <f>G6</f>
        <v>37964</v>
      </c>
      <c r="H103" s="22">
        <f>C103/G103</f>
        <v>237.4422347487093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2095120</v>
      </c>
      <c r="D104" s="21"/>
      <c r="E104" s="21">
        <f>SUM(B17:F17)</f>
        <v>5723</v>
      </c>
      <c r="F104" s="22">
        <f>C104/E104</f>
        <v>366.08771623274504</v>
      </c>
      <c r="G104" s="21">
        <f>SUM(B6:F6)</f>
        <v>8714</v>
      </c>
      <c r="H104" s="22">
        <f>C104/G104</f>
        <v>240.43148955703467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2085807</v>
      </c>
      <c r="D106" s="21"/>
      <c r="E106" s="21">
        <f>SUM(E107:E108)</f>
        <v>4734</v>
      </c>
      <c r="F106" s="22">
        <f>C106/E106</f>
        <v>440.60139416983526</v>
      </c>
      <c r="G106" s="21">
        <f>SUM(G107:G108)</f>
        <v>9301</v>
      </c>
      <c r="H106" s="22">
        <f>C106/G106</f>
        <v>224.2562090097839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1779560</v>
      </c>
      <c r="D107" s="21"/>
      <c r="E107" s="21">
        <f>G18</f>
        <v>3813</v>
      </c>
      <c r="F107" s="22">
        <f>C107/E107</f>
        <v>466.7086283766063</v>
      </c>
      <c r="G107" s="21">
        <f>G7</f>
        <v>8028</v>
      </c>
      <c r="H107" s="22">
        <f>C107/G107</f>
        <v>221.66915794718486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306247</v>
      </c>
      <c r="D108" s="21"/>
      <c r="E108" s="21">
        <f>SUM(B18:F18)</f>
        <v>921</v>
      </c>
      <c r="F108" s="22">
        <f>C108/E108</f>
        <v>332.5157437567861</v>
      </c>
      <c r="G108" s="21">
        <f>SUM(B7:F7)</f>
        <v>1273</v>
      </c>
      <c r="H108" s="22">
        <f>C108/G108</f>
        <v>240.57109190887667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5035690</v>
      </c>
      <c r="D110" s="21"/>
      <c r="E110" s="21">
        <f>SUM(E111:E112)</f>
        <v>11010</v>
      </c>
      <c r="F110" s="22">
        <f>C110/E110</f>
        <v>457.37420526793824</v>
      </c>
      <c r="G110" s="21">
        <f>SUM(G111:G112)</f>
        <v>21730</v>
      </c>
      <c r="H110" s="22">
        <f>C110/G110</f>
        <v>231.739070409572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4304961</v>
      </c>
      <c r="D111" s="21"/>
      <c r="E111" s="21">
        <f>G22</f>
        <v>9007</v>
      </c>
      <c r="F111" s="22">
        <f>C111/E111</f>
        <v>477.95725546796933</v>
      </c>
      <c r="G111" s="21">
        <f>G11</f>
        <v>18724</v>
      </c>
      <c r="H111" s="22">
        <f>C111/G111</f>
        <v>229.91673787652212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730729</v>
      </c>
      <c r="D112" s="21"/>
      <c r="E112" s="21">
        <f>SUM(B22:F22)</f>
        <v>2003</v>
      </c>
      <c r="F112" s="22">
        <f>C112/E112</f>
        <v>364.8172740888667</v>
      </c>
      <c r="G112" s="21">
        <f>SUM(B11:F11)</f>
        <v>3006</v>
      </c>
      <c r="H112" s="22">
        <f>C112/G112</f>
        <v>243.09015302727877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4337030</v>
      </c>
      <c r="D114" s="21"/>
      <c r="E114" s="21">
        <f>SUM(E115:E116)</f>
        <v>9649</v>
      </c>
      <c r="F114" s="22">
        <f>C114/E114</f>
        <v>449.4797388330397</v>
      </c>
      <c r="G114" s="21">
        <f>SUM(G115:G116)</f>
        <v>18736</v>
      </c>
      <c r="H114" s="22">
        <f>C114/G114</f>
        <v>231.48110589239965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3752360</v>
      </c>
      <c r="D115" s="21"/>
      <c r="E115" s="21">
        <f>G19</f>
        <v>7943</v>
      </c>
      <c r="F115" s="22">
        <f>C115/E115</f>
        <v>472.41092786100967</v>
      </c>
      <c r="G115" s="21">
        <f>G8</f>
        <v>16325</v>
      </c>
      <c r="H115" s="22">
        <f>C115/G115</f>
        <v>229.85359877488514</v>
      </c>
    </row>
    <row r="116" spans="1:8" ht="12.75">
      <c r="A116" t="s">
        <v>34</v>
      </c>
      <c r="C116" s="21">
        <f>SUM(B30:F30)</f>
        <v>584670</v>
      </c>
      <c r="D116" s="21"/>
      <c r="E116" s="21">
        <f>SUM(B19:F19)</f>
        <v>1706</v>
      </c>
      <c r="F116" s="22">
        <f>C116/E116</f>
        <v>342.7139507620164</v>
      </c>
      <c r="G116" s="21">
        <f>SUM(B8:F8)</f>
        <v>2411</v>
      </c>
      <c r="H116" s="22">
        <f>C116/G116</f>
        <v>242.5010369141435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629623</v>
      </c>
      <c r="D118" s="21"/>
      <c r="E118" s="21">
        <f>SUM(E119:E120)</f>
        <v>1213</v>
      </c>
      <c r="F118" s="22">
        <f>C118/E118</f>
        <v>519.0626545754328</v>
      </c>
      <c r="G118" s="21">
        <f>SUM(G119:G120)</f>
        <v>2663</v>
      </c>
      <c r="H118" s="22">
        <f>C118/G118</f>
        <v>236.43372136687947</v>
      </c>
    </row>
    <row r="119" spans="1:8" ht="12.75">
      <c r="A119" t="s">
        <v>23</v>
      </c>
      <c r="C119" s="21">
        <f>G31</f>
        <v>496258</v>
      </c>
      <c r="D119" s="21"/>
      <c r="E119" s="21">
        <f>G20</f>
        <v>946</v>
      </c>
      <c r="F119" s="22">
        <f>C119/E119</f>
        <v>524.5856236786469</v>
      </c>
      <c r="G119" s="21">
        <f>G9</f>
        <v>2121</v>
      </c>
      <c r="H119" s="22">
        <f>C119/G119</f>
        <v>233.97359735973598</v>
      </c>
    </row>
    <row r="120" spans="1:8" ht="12.75">
      <c r="A120" t="s">
        <v>34</v>
      </c>
      <c r="C120" s="21">
        <f>SUM(B31:F31)</f>
        <v>133365</v>
      </c>
      <c r="D120" s="21"/>
      <c r="E120" s="21">
        <f>SUM(B20:F20)</f>
        <v>267</v>
      </c>
      <c r="F120" s="22">
        <f>C120/E120</f>
        <v>499.4943820224719</v>
      </c>
      <c r="G120" s="21">
        <f>SUM(B9:F9)</f>
        <v>542</v>
      </c>
      <c r="H120" s="22">
        <f>C120/G120</f>
        <v>246.0608856088561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69037</v>
      </c>
      <c r="D122" s="21"/>
      <c r="E122" s="21">
        <f>SUM(E123:E124)</f>
        <v>148</v>
      </c>
      <c r="F122" s="22">
        <f>C122/E122</f>
        <v>466.4662162162162</v>
      </c>
      <c r="G122" s="21">
        <f>SUM(G123:G124)</f>
        <v>331</v>
      </c>
      <c r="H122" s="22">
        <f>C122/G122</f>
        <v>208.57099697885195</v>
      </c>
    </row>
    <row r="123" spans="1:8" ht="12.75">
      <c r="A123" t="s">
        <v>23</v>
      </c>
      <c r="C123" s="21">
        <f>G32</f>
        <v>56343</v>
      </c>
      <c r="D123" s="21"/>
      <c r="E123" s="21">
        <f>G21</f>
        <v>118</v>
      </c>
      <c r="F123" s="22">
        <f>C123/E123</f>
        <v>477.4830508474576</v>
      </c>
      <c r="G123" s="21">
        <f>G10</f>
        <v>278</v>
      </c>
      <c r="H123" s="22">
        <f>C123/G123</f>
        <v>202.6726618705036</v>
      </c>
    </row>
    <row r="124" spans="1:8" ht="12.75">
      <c r="A124" t="s">
        <v>34</v>
      </c>
      <c r="C124" s="21">
        <f>SUM(B32:F32)</f>
        <v>12694</v>
      </c>
      <c r="D124" s="21"/>
      <c r="E124" s="21">
        <f>SUM(B21:F21)</f>
        <v>30</v>
      </c>
      <c r="F124" s="22">
        <f>C124/E124</f>
        <v>423.1333333333333</v>
      </c>
      <c r="G124" s="21">
        <f>SUM(B10:F10)</f>
        <v>53</v>
      </c>
      <c r="H124" s="22">
        <f>C124/G124</f>
        <v>239.50943396226415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8409594</v>
      </c>
      <c r="D130" s="21"/>
      <c r="E130" s="21">
        <f aca="true" t="shared" si="17" ref="E130:K130">SUM(E131:E134)</f>
        <v>4692828</v>
      </c>
      <c r="F130" s="21">
        <f t="shared" si="17"/>
        <v>2095120</v>
      </c>
      <c r="G130" s="21">
        <f t="shared" si="17"/>
        <v>306247</v>
      </c>
      <c r="H130" s="21">
        <f t="shared" si="17"/>
        <v>730729</v>
      </c>
      <c r="I130" s="21">
        <f t="shared" si="17"/>
        <v>584670</v>
      </c>
      <c r="J130" s="21">
        <f t="shared" si="17"/>
        <v>133365</v>
      </c>
      <c r="K130" s="21">
        <f t="shared" si="17"/>
        <v>12694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3661013</v>
      </c>
      <c r="D131" s="21"/>
      <c r="E131" s="21">
        <f>SUM(E27:F27)</f>
        <v>2237325</v>
      </c>
      <c r="F131" s="21">
        <f>SUM(E28:F28)</f>
        <v>759718</v>
      </c>
      <c r="G131" s="21">
        <f>SUM(E29:F29)</f>
        <v>128227</v>
      </c>
      <c r="H131" s="21">
        <f>SUM(I131:K131)</f>
        <v>283388</v>
      </c>
      <c r="I131" s="21">
        <f>SUM(E30:F30)</f>
        <v>252355</v>
      </c>
      <c r="J131" s="21">
        <f>SUM(E31:F31)</f>
        <v>27143</v>
      </c>
      <c r="K131" s="21">
        <f>SUM(E32:F32)</f>
        <v>3890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3326146</v>
      </c>
      <c r="D132" s="21"/>
      <c r="E132" s="21">
        <f>B27</f>
        <v>1681649</v>
      </c>
      <c r="F132" s="21">
        <f>B28</f>
        <v>970489</v>
      </c>
      <c r="G132" s="21">
        <f>B29</f>
        <v>118801</v>
      </c>
      <c r="H132" s="21">
        <f>SUM(I132:K132)</f>
        <v>326175</v>
      </c>
      <c r="I132" s="21">
        <f>B30</f>
        <v>229032</v>
      </c>
      <c r="J132" s="21">
        <f>B31</f>
        <v>89898</v>
      </c>
      <c r="K132" s="21">
        <f>B32</f>
        <v>7245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14083</v>
      </c>
      <c r="D133" s="21"/>
      <c r="E133" s="21">
        <f>C27</f>
        <v>7006</v>
      </c>
      <c r="F133" s="21">
        <f>C28</f>
        <v>1919</v>
      </c>
      <c r="G133" s="21">
        <f>C29</f>
        <v>1361</v>
      </c>
      <c r="H133" s="21">
        <f>SUM(I133:K133)</f>
        <v>3251</v>
      </c>
      <c r="I133" s="21">
        <f>C30</f>
        <v>546</v>
      </c>
      <c r="J133" s="21">
        <f>C31</f>
        <v>2705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1408352</v>
      </c>
      <c r="D134" s="21"/>
      <c r="E134" s="21">
        <f>D27</f>
        <v>766848</v>
      </c>
      <c r="F134" s="21">
        <f>D28</f>
        <v>362994</v>
      </c>
      <c r="G134" s="21">
        <f>D29</f>
        <v>57858</v>
      </c>
      <c r="H134" s="21">
        <f>SUM(I134:K134)</f>
        <v>117915</v>
      </c>
      <c r="I134" s="21">
        <f>D30</f>
        <v>102737</v>
      </c>
      <c r="J134" s="21">
        <f>D31</f>
        <v>13619</v>
      </c>
      <c r="K134" s="21">
        <f>D32</f>
        <v>1559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3661013</v>
      </c>
      <c r="E140" s="22">
        <f>B140/C66</f>
        <v>257.8904621020006</v>
      </c>
      <c r="G140" s="22">
        <f>B140/C67</f>
        <v>241.42792139277236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3326146</v>
      </c>
      <c r="E141" s="22">
        <f>B141/C71</f>
        <v>817.2348894348894</v>
      </c>
      <c r="G141" s="22">
        <f>B141/C72</f>
        <v>255.20954500115093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14083</v>
      </c>
      <c r="E142" s="22">
        <f>B142/C76</f>
        <v>880.1875</v>
      </c>
      <c r="G142" s="22">
        <f>B142/C77</f>
        <v>281.66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1408352</v>
      </c>
      <c r="E143" s="22">
        <f>B143/C81</f>
        <v>342.5813670639747</v>
      </c>
      <c r="G143" s="22">
        <f>B143/C82</f>
        <v>336.9263157894737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25">
      <selection activeCell="H29" sqref="H29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6965</v>
      </c>
      <c r="C5" s="25">
        <v>49</v>
      </c>
      <c r="D5" s="25">
        <v>2461</v>
      </c>
      <c r="E5" s="25">
        <v>9590</v>
      </c>
      <c r="F5" s="25">
        <v>316</v>
      </c>
      <c r="G5" s="25">
        <v>83619</v>
      </c>
      <c r="H5" s="20">
        <f aca="true" t="shared" si="0" ref="H5:H11">SUM(B5:G5)</f>
        <v>103000</v>
      </c>
    </row>
    <row r="6" spans="1:14" ht="12.75">
      <c r="A6" s="4" t="s">
        <v>8</v>
      </c>
      <c r="B6" s="25">
        <v>3678</v>
      </c>
      <c r="C6" s="25">
        <v>9</v>
      </c>
      <c r="D6" s="25">
        <v>1176</v>
      </c>
      <c r="E6" s="25">
        <v>3362</v>
      </c>
      <c r="F6" s="25">
        <v>65</v>
      </c>
      <c r="G6" s="25">
        <v>37370</v>
      </c>
      <c r="H6" s="20">
        <f t="shared" si="0"/>
        <v>45660</v>
      </c>
      <c r="N6" s="19" t="s">
        <v>96</v>
      </c>
    </row>
    <row r="7" spans="1:14" ht="12.75">
      <c r="A7" s="4" t="s">
        <v>9</v>
      </c>
      <c r="B7" s="25">
        <v>542</v>
      </c>
      <c r="C7" s="25">
        <v>9</v>
      </c>
      <c r="D7" s="25">
        <v>202</v>
      </c>
      <c r="E7" s="25">
        <v>575</v>
      </c>
      <c r="F7" s="25">
        <v>15</v>
      </c>
      <c r="G7" s="25">
        <v>8258</v>
      </c>
      <c r="H7" s="20">
        <f t="shared" si="0"/>
        <v>9601</v>
      </c>
      <c r="N7" s="19"/>
    </row>
    <row r="8" spans="1:16" ht="12.75">
      <c r="A8" s="4" t="s">
        <v>10</v>
      </c>
      <c r="B8" s="25">
        <v>995</v>
      </c>
      <c r="C8" s="25">
        <v>3</v>
      </c>
      <c r="D8" s="25">
        <v>323</v>
      </c>
      <c r="E8" s="25">
        <v>1086</v>
      </c>
      <c r="F8" s="25">
        <v>27</v>
      </c>
      <c r="G8" s="25">
        <v>16160</v>
      </c>
      <c r="H8" s="20">
        <f t="shared" si="0"/>
        <v>18594</v>
      </c>
      <c r="N8" s="18" t="s">
        <v>4</v>
      </c>
      <c r="P8" s="19" t="s">
        <v>81</v>
      </c>
    </row>
    <row r="9" spans="1:16" ht="12.75">
      <c r="A9" s="4" t="s">
        <v>11</v>
      </c>
      <c r="B9" s="25">
        <v>316</v>
      </c>
      <c r="C9" s="25">
        <v>34</v>
      </c>
      <c r="D9" s="25">
        <v>45</v>
      </c>
      <c r="E9" s="25">
        <v>114</v>
      </c>
      <c r="F9" s="25">
        <v>2</v>
      </c>
      <c r="G9" s="25">
        <v>2083</v>
      </c>
      <c r="H9" s="20">
        <f t="shared" si="0"/>
        <v>2594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35</v>
      </c>
      <c r="C10" s="25">
        <v>0</v>
      </c>
      <c r="D10" s="25">
        <v>10</v>
      </c>
      <c r="E10" s="25">
        <v>20</v>
      </c>
      <c r="F10" s="25">
        <v>1</v>
      </c>
      <c r="G10" s="25">
        <v>350</v>
      </c>
      <c r="H10" s="20">
        <f t="shared" si="0"/>
        <v>416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1346</v>
      </c>
      <c r="C11" s="20">
        <f t="shared" si="1"/>
        <v>37</v>
      </c>
      <c r="D11" s="20">
        <f t="shared" si="1"/>
        <v>378</v>
      </c>
      <c r="E11" s="20">
        <f t="shared" si="1"/>
        <v>1220</v>
      </c>
      <c r="F11" s="20">
        <f t="shared" si="1"/>
        <v>30</v>
      </c>
      <c r="G11" s="20">
        <f t="shared" si="1"/>
        <v>18593</v>
      </c>
      <c r="H11" s="20">
        <f t="shared" si="0"/>
        <v>21604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12531</v>
      </c>
      <c r="C12" s="20">
        <f t="shared" si="2"/>
        <v>104</v>
      </c>
      <c r="D12" s="20">
        <f t="shared" si="2"/>
        <v>4217</v>
      </c>
      <c r="E12" s="20">
        <f t="shared" si="2"/>
        <v>14747</v>
      </c>
      <c r="F12" s="20">
        <f t="shared" si="2"/>
        <v>426</v>
      </c>
      <c r="G12" s="20">
        <f t="shared" si="2"/>
        <v>147840</v>
      </c>
      <c r="H12" s="20">
        <f t="shared" si="2"/>
        <v>179865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2170</v>
      </c>
      <c r="C16" s="25">
        <v>16</v>
      </c>
      <c r="D16" s="25">
        <v>2420</v>
      </c>
      <c r="E16" s="25">
        <v>8873</v>
      </c>
      <c r="F16" s="25">
        <v>278</v>
      </c>
      <c r="G16" s="25">
        <v>37138</v>
      </c>
      <c r="H16" s="20">
        <f aca="true" t="shared" si="3" ref="H16:H22">SUM(B16:G16)</f>
        <v>50895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1234</v>
      </c>
      <c r="C17" s="25">
        <v>2</v>
      </c>
      <c r="D17" s="25">
        <v>1160</v>
      </c>
      <c r="E17" s="25">
        <v>3229</v>
      </c>
      <c r="F17" s="25">
        <v>59</v>
      </c>
      <c r="G17" s="25">
        <v>18236</v>
      </c>
      <c r="H17" s="20">
        <f t="shared" si="3"/>
        <v>23920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185</v>
      </c>
      <c r="C18" s="25">
        <v>3</v>
      </c>
      <c r="D18" s="25">
        <v>200</v>
      </c>
      <c r="E18" s="25">
        <v>559</v>
      </c>
      <c r="F18" s="25">
        <v>14</v>
      </c>
      <c r="G18" s="25">
        <v>3879</v>
      </c>
      <c r="H18" s="20">
        <f t="shared" si="3"/>
        <v>4840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325</v>
      </c>
      <c r="C19" s="25">
        <v>1</v>
      </c>
      <c r="D19" s="25">
        <v>313</v>
      </c>
      <c r="E19" s="25">
        <v>1034</v>
      </c>
      <c r="F19" s="25">
        <v>26</v>
      </c>
      <c r="G19" s="25">
        <v>7882</v>
      </c>
      <c r="H19" s="20">
        <f t="shared" si="3"/>
        <v>9581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92</v>
      </c>
      <c r="C20" s="25">
        <v>8</v>
      </c>
      <c r="D20" s="25">
        <v>43</v>
      </c>
      <c r="E20" s="25">
        <v>111</v>
      </c>
      <c r="F20" s="25">
        <v>1</v>
      </c>
      <c r="G20" s="25">
        <v>938</v>
      </c>
      <c r="H20" s="20">
        <f t="shared" si="3"/>
        <v>1193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9</v>
      </c>
      <c r="C21" s="25"/>
      <c r="D21" s="25">
        <v>10</v>
      </c>
      <c r="E21" s="25">
        <v>19</v>
      </c>
      <c r="F21" s="25">
        <v>1</v>
      </c>
      <c r="G21" s="25">
        <v>147</v>
      </c>
      <c r="H21" s="20">
        <f t="shared" si="3"/>
        <v>186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426</v>
      </c>
      <c r="C22" s="20">
        <f t="shared" si="4"/>
        <v>9</v>
      </c>
      <c r="D22" s="20">
        <f t="shared" si="4"/>
        <v>366</v>
      </c>
      <c r="E22" s="20">
        <f t="shared" si="4"/>
        <v>1164</v>
      </c>
      <c r="F22" s="20">
        <f t="shared" si="4"/>
        <v>28</v>
      </c>
      <c r="G22" s="20">
        <f t="shared" si="4"/>
        <v>8967</v>
      </c>
      <c r="H22" s="20">
        <f t="shared" si="3"/>
        <v>10960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4015</v>
      </c>
      <c r="C23" s="20">
        <f t="shared" si="5"/>
        <v>30</v>
      </c>
      <c r="D23" s="20">
        <f t="shared" si="5"/>
        <v>4146</v>
      </c>
      <c r="E23" s="20">
        <f t="shared" si="5"/>
        <v>13825</v>
      </c>
      <c r="F23" s="20">
        <f t="shared" si="5"/>
        <v>379</v>
      </c>
      <c r="G23" s="20">
        <f t="shared" si="5"/>
        <v>68220</v>
      </c>
      <c r="H23" s="20">
        <f t="shared" si="5"/>
        <v>90615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1649705</v>
      </c>
      <c r="C27" s="25">
        <v>12410</v>
      </c>
      <c r="D27" s="25">
        <v>771125</v>
      </c>
      <c r="E27" s="25">
        <v>2141708</v>
      </c>
      <c r="F27" s="25">
        <v>99041</v>
      </c>
      <c r="G27" s="25">
        <v>18791163</v>
      </c>
      <c r="H27" s="20">
        <f aca="true" t="shared" si="6" ref="H27:H32">SUM(B27:G27)</f>
        <v>23465152</v>
      </c>
    </row>
    <row r="28" spans="1:8" ht="12.75">
      <c r="A28" s="4" t="s">
        <v>8</v>
      </c>
      <c r="B28" s="25">
        <v>939731</v>
      </c>
      <c r="C28" s="25">
        <v>2051</v>
      </c>
      <c r="D28" s="25">
        <v>369104</v>
      </c>
      <c r="E28" s="25">
        <v>733372</v>
      </c>
      <c r="F28" s="25">
        <v>20195</v>
      </c>
      <c r="G28" s="25">
        <v>8835856</v>
      </c>
      <c r="H28" s="20">
        <f t="shared" si="6"/>
        <v>10900309</v>
      </c>
    </row>
    <row r="29" spans="1:8" ht="12.75">
      <c r="A29" s="4" t="s">
        <v>9</v>
      </c>
      <c r="B29" s="25">
        <v>132022</v>
      </c>
      <c r="C29" s="25">
        <v>2168</v>
      </c>
      <c r="D29" s="25">
        <v>62169</v>
      </c>
      <c r="E29" s="25">
        <v>126544</v>
      </c>
      <c r="F29" s="25">
        <v>4596</v>
      </c>
      <c r="G29" s="25">
        <v>1834626</v>
      </c>
      <c r="H29" s="20">
        <f t="shared" si="6"/>
        <v>2162125</v>
      </c>
    </row>
    <row r="30" spans="1:8" ht="12.75">
      <c r="A30" s="4" t="s">
        <v>10</v>
      </c>
      <c r="B30" s="25">
        <v>239695</v>
      </c>
      <c r="C30" s="25">
        <v>546</v>
      </c>
      <c r="D30" s="25">
        <v>99757</v>
      </c>
      <c r="E30" s="25">
        <v>241761</v>
      </c>
      <c r="F30" s="25">
        <v>8291</v>
      </c>
      <c r="G30" s="25">
        <v>3698310</v>
      </c>
      <c r="H30" s="20">
        <f t="shared" si="6"/>
        <v>4288360</v>
      </c>
    </row>
    <row r="31" spans="1:8" ht="12.75">
      <c r="A31" s="4" t="s">
        <v>11</v>
      </c>
      <c r="B31" s="25">
        <v>76831</v>
      </c>
      <c r="C31" s="25">
        <v>7364</v>
      </c>
      <c r="D31" s="25">
        <v>13532</v>
      </c>
      <c r="E31" s="25">
        <v>25281</v>
      </c>
      <c r="F31" s="25">
        <v>554</v>
      </c>
      <c r="G31" s="25">
        <v>489903</v>
      </c>
      <c r="H31" s="20">
        <f t="shared" si="6"/>
        <v>613465</v>
      </c>
    </row>
    <row r="32" spans="1:8" ht="12.75">
      <c r="A32" s="4" t="s">
        <v>12</v>
      </c>
      <c r="B32" s="25">
        <v>8794</v>
      </c>
      <c r="C32" s="25">
        <v>0</v>
      </c>
      <c r="D32" s="25">
        <v>3143</v>
      </c>
      <c r="E32" s="25">
        <v>4218</v>
      </c>
      <c r="F32" s="25">
        <v>304</v>
      </c>
      <c r="G32" s="25">
        <v>71496</v>
      </c>
      <c r="H32" s="20">
        <f t="shared" si="6"/>
        <v>87955</v>
      </c>
    </row>
    <row r="33" spans="1:8" ht="12.75">
      <c r="A33" s="4" t="s">
        <v>13</v>
      </c>
      <c r="B33" s="20">
        <f aca="true" t="shared" si="7" ref="B33:H33">SUM(B30:B32)</f>
        <v>325320</v>
      </c>
      <c r="C33" s="20">
        <f t="shared" si="7"/>
        <v>7910</v>
      </c>
      <c r="D33" s="20">
        <f t="shared" si="7"/>
        <v>116432</v>
      </c>
      <c r="E33" s="20">
        <f t="shared" si="7"/>
        <v>271260</v>
      </c>
      <c r="F33" s="20">
        <f t="shared" si="7"/>
        <v>9149</v>
      </c>
      <c r="G33" s="20">
        <f t="shared" si="7"/>
        <v>4259709</v>
      </c>
      <c r="H33" s="20">
        <f t="shared" si="7"/>
        <v>4989780</v>
      </c>
    </row>
    <row r="34" spans="1:8" ht="12.75">
      <c r="A34" s="4" t="s">
        <v>14</v>
      </c>
      <c r="B34" s="20">
        <f aca="true" t="shared" si="8" ref="B34:H34">SUM(B27+B28+B29+B33)</f>
        <v>3046778</v>
      </c>
      <c r="C34" s="20">
        <f t="shared" si="8"/>
        <v>24539</v>
      </c>
      <c r="D34" s="20">
        <f t="shared" si="8"/>
        <v>1318830</v>
      </c>
      <c r="E34" s="20">
        <f t="shared" si="8"/>
        <v>3272884</v>
      </c>
      <c r="F34" s="20">
        <f t="shared" si="8"/>
        <v>132981</v>
      </c>
      <c r="G34" s="20">
        <f t="shared" si="8"/>
        <v>33721354</v>
      </c>
      <c r="H34" s="20">
        <f t="shared" si="8"/>
        <v>41517366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90615</v>
      </c>
      <c r="D42" s="21">
        <f>H16</f>
        <v>50895</v>
      </c>
      <c r="E42" s="21">
        <f>H17</f>
        <v>23920</v>
      </c>
      <c r="F42" s="21">
        <f>H18</f>
        <v>4840</v>
      </c>
      <c r="G42" s="21">
        <f>H22</f>
        <v>10960</v>
      </c>
      <c r="H42" s="21">
        <f>H19</f>
        <v>9581</v>
      </c>
      <c r="I42" s="21">
        <f>H20</f>
        <v>1193</v>
      </c>
      <c r="J42" s="21">
        <f>H21</f>
        <v>186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179865</v>
      </c>
      <c r="D43" s="21">
        <f>H5</f>
        <v>103000</v>
      </c>
      <c r="E43" s="21">
        <f>H6</f>
        <v>45660</v>
      </c>
      <c r="F43" s="21">
        <f>H7</f>
        <v>9601</v>
      </c>
      <c r="G43" s="21">
        <f>H11</f>
        <v>21604</v>
      </c>
      <c r="H43" s="21">
        <f>H8</f>
        <v>18594</v>
      </c>
      <c r="I43" s="21">
        <f>H9</f>
        <v>2594</v>
      </c>
      <c r="J43" s="21">
        <f>H10</f>
        <v>416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1.984936268829664</v>
      </c>
      <c r="D44" s="22">
        <f t="shared" si="9"/>
        <v>2.023774437567541</v>
      </c>
      <c r="E44" s="22">
        <f t="shared" si="9"/>
        <v>1.9088628762541806</v>
      </c>
      <c r="F44" s="22">
        <f t="shared" si="9"/>
        <v>1.9836776859504133</v>
      </c>
      <c r="G44" s="22">
        <f t="shared" si="9"/>
        <v>1.9711678832116788</v>
      </c>
      <c r="H44" s="22">
        <f t="shared" si="9"/>
        <v>1.940716000417493</v>
      </c>
      <c r="I44" s="22">
        <f t="shared" si="9"/>
        <v>2.1743503772003354</v>
      </c>
      <c r="J44" s="22">
        <f t="shared" si="9"/>
        <v>2.236559139784946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68220</v>
      </c>
      <c r="D47" s="21">
        <f>G16</f>
        <v>37138</v>
      </c>
      <c r="E47" s="21">
        <f>G17</f>
        <v>18236</v>
      </c>
      <c r="F47" s="21">
        <f>G18</f>
        <v>3879</v>
      </c>
      <c r="G47" s="21">
        <f>G22</f>
        <v>8967</v>
      </c>
      <c r="H47" s="21">
        <f>G19</f>
        <v>7882</v>
      </c>
      <c r="I47" s="21">
        <f>G20</f>
        <v>938</v>
      </c>
      <c r="J47" s="21">
        <f>G21</f>
        <v>147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147840</v>
      </c>
      <c r="D48" s="21">
        <f>G5</f>
        <v>83619</v>
      </c>
      <c r="E48" s="21">
        <f>G6</f>
        <v>37370</v>
      </c>
      <c r="F48" s="21">
        <f>G7</f>
        <v>8258</v>
      </c>
      <c r="G48" s="21">
        <f>G11</f>
        <v>18593</v>
      </c>
      <c r="H48" s="21">
        <f>G8</f>
        <v>16160</v>
      </c>
      <c r="I48" s="21">
        <f>G9</f>
        <v>2083</v>
      </c>
      <c r="J48" s="21">
        <f>G10</f>
        <v>350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2.1671064204045734</v>
      </c>
      <c r="D49" s="22">
        <f t="shared" si="10"/>
        <v>2.2515752059884755</v>
      </c>
      <c r="E49" s="22">
        <f t="shared" si="10"/>
        <v>2.0492432550998028</v>
      </c>
      <c r="F49" s="22">
        <f t="shared" si="10"/>
        <v>2.128899200824955</v>
      </c>
      <c r="G49" s="22">
        <f t="shared" si="10"/>
        <v>2.0734916917586705</v>
      </c>
      <c r="H49" s="22">
        <f t="shared" si="10"/>
        <v>2.050241055569652</v>
      </c>
      <c r="I49" s="22">
        <f t="shared" si="10"/>
        <v>2.220682302771855</v>
      </c>
      <c r="J49" s="22">
        <f t="shared" si="10"/>
        <v>2.380952380952381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22395</v>
      </c>
      <c r="D52" s="21">
        <f>SUM(B16:F16)</f>
        <v>13757</v>
      </c>
      <c r="E52" s="21">
        <f>SUM(B17:F17)</f>
        <v>5684</v>
      </c>
      <c r="F52" s="21">
        <f>SUM(B18:F18)</f>
        <v>961</v>
      </c>
      <c r="G52" s="21">
        <f>SUM(H52:J52)</f>
        <v>1993</v>
      </c>
      <c r="H52" s="21">
        <f>SUM(B19:F19)</f>
        <v>1699</v>
      </c>
      <c r="I52" s="21">
        <f>SUM(B20:F20)</f>
        <v>255</v>
      </c>
      <c r="J52" s="21">
        <f>SUM(B21:F21)</f>
        <v>39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32025</v>
      </c>
      <c r="D53" s="21">
        <f>SUM(B5:F5)</f>
        <v>19381</v>
      </c>
      <c r="E53" s="21">
        <f>SUM(B6:F6)</f>
        <v>8290</v>
      </c>
      <c r="F53" s="21">
        <f>SUM(B7:F7)</f>
        <v>1343</v>
      </c>
      <c r="G53" s="21">
        <f>SUM(H53:J53)</f>
        <v>3011</v>
      </c>
      <c r="H53" s="21">
        <f>SUM(B8:F8)</f>
        <v>2434</v>
      </c>
      <c r="I53" s="21">
        <f>SUM(B9:F9)</f>
        <v>511</v>
      </c>
      <c r="J53" s="21">
        <f>SUM(B10:F10)</f>
        <v>66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1.4300066979236437</v>
      </c>
      <c r="D54" s="22">
        <f t="shared" si="11"/>
        <v>1.4088100603329214</v>
      </c>
      <c r="E54" s="22">
        <f t="shared" si="11"/>
        <v>1.4584799437016185</v>
      </c>
      <c r="F54" s="22">
        <f t="shared" si="11"/>
        <v>1.3975026014568157</v>
      </c>
      <c r="G54" s="22">
        <f t="shared" si="11"/>
        <v>1.510787757150025</v>
      </c>
      <c r="H54" s="22">
        <f t="shared" si="11"/>
        <v>1.4326074161271336</v>
      </c>
      <c r="I54" s="22">
        <f t="shared" si="11"/>
        <v>2.003921568627451</v>
      </c>
      <c r="J54" s="22">
        <f t="shared" si="11"/>
        <v>1.6923076923076923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22395</v>
      </c>
      <c r="D61" s="21">
        <f>SUM(B16:F16)</f>
        <v>13757</v>
      </c>
      <c r="E61" s="21">
        <f>SUM(B17:F17)</f>
        <v>5684</v>
      </c>
      <c r="F61" s="21">
        <f>SUM(B18:F18)</f>
        <v>961</v>
      </c>
      <c r="G61" s="21">
        <f>SUM(H61:J61)</f>
        <v>1993</v>
      </c>
      <c r="H61" s="21">
        <f>SUM(B19:F19)</f>
        <v>1699</v>
      </c>
      <c r="I61" s="21">
        <f>SUM(B20:F20)</f>
        <v>255</v>
      </c>
      <c r="J61" s="21">
        <f>SUM(B21:F21)</f>
        <v>39</v>
      </c>
      <c r="K61" s="21"/>
      <c r="N61" s="19" t="s">
        <v>96</v>
      </c>
    </row>
    <row r="62" spans="1:14" ht="12.75">
      <c r="A62" t="s">
        <v>21</v>
      </c>
      <c r="C62" s="21">
        <f>SUM(B12:F12)</f>
        <v>32025</v>
      </c>
      <c r="D62" s="21">
        <f>SUM(B5:F5)</f>
        <v>19381</v>
      </c>
      <c r="E62" s="21">
        <f>SUM(B6:F6)</f>
        <v>8290</v>
      </c>
      <c r="F62" s="21">
        <f>SUM(B7:F7)</f>
        <v>1343</v>
      </c>
      <c r="G62" s="21">
        <f>SUM(H62:J62)</f>
        <v>3011</v>
      </c>
      <c r="H62" s="21">
        <f>SUM(B8:F8)</f>
        <v>2434</v>
      </c>
      <c r="I62" s="21">
        <f>SUM(B9:F9)</f>
        <v>511</v>
      </c>
      <c r="J62" s="21">
        <f>SUM(B10:F10)</f>
        <v>66</v>
      </c>
      <c r="K62" s="21"/>
      <c r="N62" s="19"/>
    </row>
    <row r="63" spans="1:16" ht="12.75">
      <c r="A63" t="s">
        <v>22</v>
      </c>
      <c r="C63" s="22">
        <f aca="true" t="shared" si="12" ref="C63:J63">C62/C61</f>
        <v>1.4300066979236437</v>
      </c>
      <c r="D63" s="22">
        <f t="shared" si="12"/>
        <v>1.4088100603329214</v>
      </c>
      <c r="E63" s="22">
        <f t="shared" si="12"/>
        <v>1.4584799437016185</v>
      </c>
      <c r="F63" s="22">
        <f t="shared" si="12"/>
        <v>1.3975026014568157</v>
      </c>
      <c r="G63" s="22">
        <f t="shared" si="12"/>
        <v>1.510787757150025</v>
      </c>
      <c r="H63" s="22">
        <f t="shared" si="12"/>
        <v>1.4326074161271336</v>
      </c>
      <c r="I63" s="22">
        <f t="shared" si="12"/>
        <v>2.003921568627451</v>
      </c>
      <c r="J63" s="22">
        <f t="shared" si="12"/>
        <v>1.6923076923076923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14204</v>
      </c>
      <c r="D66" s="21">
        <f>SUM(E16:F16)</f>
        <v>9151</v>
      </c>
      <c r="E66" s="21">
        <f>SUM(E17:F17)</f>
        <v>3288</v>
      </c>
      <c r="F66" s="21">
        <f>SUM(E18:F18)</f>
        <v>573</v>
      </c>
      <c r="G66" s="21">
        <f>SUM(H66:J66)</f>
        <v>1192</v>
      </c>
      <c r="H66" s="21">
        <f>SUM(E19:F19)</f>
        <v>1060</v>
      </c>
      <c r="I66" s="21">
        <f>SUM(E20:F20)</f>
        <v>112</v>
      </c>
      <c r="J66" s="21">
        <f>SUM(E21:F21)</f>
        <v>20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15173</v>
      </c>
      <c r="D67" s="21">
        <f>SUM(E5:F5)</f>
        <v>9906</v>
      </c>
      <c r="E67" s="21">
        <f>SUM(E6:F6)</f>
        <v>3427</v>
      </c>
      <c r="F67" s="21">
        <f>SUM(E7:F7)</f>
        <v>590</v>
      </c>
      <c r="G67" s="21">
        <f>SUM(H67:J67)</f>
        <v>1250</v>
      </c>
      <c r="H67" s="21">
        <f>SUM(E8:F8)</f>
        <v>1113</v>
      </c>
      <c r="I67" s="21">
        <f>SUM(E9:F9)</f>
        <v>116</v>
      </c>
      <c r="J67" s="21">
        <f>SUM(E10:F10)</f>
        <v>21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1.0682202196564348</v>
      </c>
      <c r="D68" s="22">
        <f t="shared" si="13"/>
        <v>1.0825046443011692</v>
      </c>
      <c r="E68" s="22">
        <f t="shared" si="13"/>
        <v>1.0422749391727495</v>
      </c>
      <c r="F68" s="22">
        <f t="shared" si="13"/>
        <v>1.0296684118673647</v>
      </c>
      <c r="G68" s="22">
        <f t="shared" si="13"/>
        <v>1.0486577181208054</v>
      </c>
      <c r="H68" s="22">
        <f t="shared" si="13"/>
        <v>1.05</v>
      </c>
      <c r="I68" s="22">
        <f t="shared" si="13"/>
        <v>1.0357142857142858</v>
      </c>
      <c r="J68" s="22">
        <f t="shared" si="13"/>
        <v>1.05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4015</v>
      </c>
      <c r="D71" s="21">
        <f>B16</f>
        <v>2170</v>
      </c>
      <c r="E71" s="21">
        <f>B17</f>
        <v>1234</v>
      </c>
      <c r="F71" s="21">
        <f>B18</f>
        <v>185</v>
      </c>
      <c r="G71" s="21">
        <f>SUM(H71:J71)</f>
        <v>426</v>
      </c>
      <c r="H71" s="21">
        <f>B19</f>
        <v>325</v>
      </c>
      <c r="I71" s="21">
        <f>B20</f>
        <v>92</v>
      </c>
      <c r="J71" s="21">
        <f>B21</f>
        <v>9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12531</v>
      </c>
      <c r="D72" s="21">
        <f>B5</f>
        <v>6965</v>
      </c>
      <c r="E72" s="21">
        <f>B6</f>
        <v>3678</v>
      </c>
      <c r="F72" s="21">
        <f>B7</f>
        <v>542</v>
      </c>
      <c r="G72" s="21">
        <f>SUM(H72:J72)</f>
        <v>1346</v>
      </c>
      <c r="H72" s="21">
        <f>B8</f>
        <v>995</v>
      </c>
      <c r="I72" s="21">
        <f>B9</f>
        <v>316</v>
      </c>
      <c r="J72" s="21">
        <f>B10</f>
        <v>35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3.121046077210461</v>
      </c>
      <c r="D73" s="22">
        <f t="shared" si="14"/>
        <v>3.2096774193548385</v>
      </c>
      <c r="E73" s="22">
        <f t="shared" si="14"/>
        <v>2.9805510534846027</v>
      </c>
      <c r="F73" s="22">
        <f t="shared" si="14"/>
        <v>2.9297297297297296</v>
      </c>
      <c r="G73" s="22">
        <f t="shared" si="14"/>
        <v>3.15962441314554</v>
      </c>
      <c r="H73" s="22">
        <f t="shared" si="14"/>
        <v>3.0615384615384613</v>
      </c>
      <c r="I73" s="22">
        <f t="shared" si="14"/>
        <v>3.4347826086956523</v>
      </c>
      <c r="J73" s="22">
        <f t="shared" si="14"/>
        <v>3.888888888888889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30</v>
      </c>
      <c r="D76" s="21">
        <f>C16</f>
        <v>16</v>
      </c>
      <c r="E76" s="21">
        <f>C17</f>
        <v>2</v>
      </c>
      <c r="F76" s="21">
        <f>C18</f>
        <v>3</v>
      </c>
      <c r="G76" s="21">
        <f>SUM(H76:J76)</f>
        <v>9</v>
      </c>
      <c r="H76" s="21">
        <f>C19</f>
        <v>1</v>
      </c>
      <c r="I76" s="21">
        <f>C20</f>
        <v>8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104</v>
      </c>
      <c r="D77" s="21">
        <f>C5</f>
        <v>49</v>
      </c>
      <c r="E77" s="21">
        <f>C6</f>
        <v>9</v>
      </c>
      <c r="F77" s="21">
        <f>C7</f>
        <v>9</v>
      </c>
      <c r="G77" s="21">
        <f>SUM(H77:J77)</f>
        <v>37</v>
      </c>
      <c r="H77" s="21">
        <f>C8</f>
        <v>3</v>
      </c>
      <c r="I77" s="21">
        <f>C9</f>
        <v>34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3.466666666666667</v>
      </c>
      <c r="D78" s="22">
        <f t="shared" si="15"/>
        <v>3.0625</v>
      </c>
      <c r="E78" s="22">
        <f t="shared" si="15"/>
        <v>4.5</v>
      </c>
      <c r="F78" s="22">
        <f t="shared" si="15"/>
        <v>3</v>
      </c>
      <c r="G78" s="22">
        <f t="shared" si="15"/>
        <v>4.111111111111111</v>
      </c>
      <c r="H78" s="22">
        <f t="shared" si="15"/>
        <v>3</v>
      </c>
      <c r="I78" s="22">
        <f t="shared" si="15"/>
        <v>4.25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4146</v>
      </c>
      <c r="D81" s="21">
        <f>D16</f>
        <v>2420</v>
      </c>
      <c r="E81" s="21">
        <f>D17</f>
        <v>1160</v>
      </c>
      <c r="F81" s="21">
        <f>D18</f>
        <v>200</v>
      </c>
      <c r="G81" s="21">
        <f>SUM(H81:J81)</f>
        <v>366</v>
      </c>
      <c r="H81" s="21">
        <f>D19</f>
        <v>313</v>
      </c>
      <c r="I81" s="21">
        <f>D20</f>
        <v>43</v>
      </c>
      <c r="J81" s="21">
        <f>D21</f>
        <v>10</v>
      </c>
      <c r="K81" s="21"/>
    </row>
    <row r="82" spans="1:11" ht="12.75">
      <c r="A82" t="s">
        <v>21</v>
      </c>
      <c r="C82" s="21">
        <f>D12</f>
        <v>4217</v>
      </c>
      <c r="D82" s="21">
        <f>D5</f>
        <v>2461</v>
      </c>
      <c r="E82" s="21">
        <f>D6</f>
        <v>1176</v>
      </c>
      <c r="F82" s="21">
        <f>D7</f>
        <v>202</v>
      </c>
      <c r="G82" s="21">
        <f>SUM(H82:J82)</f>
        <v>378</v>
      </c>
      <c r="H82" s="21">
        <f>D8</f>
        <v>323</v>
      </c>
      <c r="I82" s="21">
        <f>D9</f>
        <v>45</v>
      </c>
      <c r="J82" s="21">
        <f>D10</f>
        <v>10</v>
      </c>
      <c r="K82" s="21"/>
    </row>
    <row r="83" spans="1:11" ht="12.75">
      <c r="A83" t="s">
        <v>22</v>
      </c>
      <c r="C83" s="22">
        <f aca="true" t="shared" si="16" ref="C83:J83">C82/C81</f>
        <v>1.0171249397009166</v>
      </c>
      <c r="D83" s="22">
        <f t="shared" si="16"/>
        <v>1.0169421487603305</v>
      </c>
      <c r="E83" s="22">
        <f t="shared" si="16"/>
        <v>1.013793103448276</v>
      </c>
      <c r="F83" s="22">
        <f t="shared" si="16"/>
        <v>1.01</v>
      </c>
      <c r="G83" s="22">
        <f t="shared" si="16"/>
        <v>1.0327868852459017</v>
      </c>
      <c r="H83" s="22">
        <f t="shared" si="16"/>
        <v>1.0319488817891374</v>
      </c>
      <c r="I83" s="22">
        <f t="shared" si="16"/>
        <v>1.0465116279069768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41517366</v>
      </c>
      <c r="D94" s="21"/>
      <c r="E94" s="21">
        <f>SUM(E95:E96)</f>
        <v>90615</v>
      </c>
      <c r="F94" s="22">
        <f>C94/E94</f>
        <v>458.1732163549081</v>
      </c>
      <c r="G94" s="21">
        <f>SUM(G95:G96)</f>
        <v>179865</v>
      </c>
      <c r="H94" s="22">
        <f>C94/G94</f>
        <v>230.82515219748146</v>
      </c>
    </row>
    <row r="95" spans="1:8" ht="12.75">
      <c r="A95" t="s">
        <v>23</v>
      </c>
      <c r="C95" s="21">
        <f>G34</f>
        <v>33721354</v>
      </c>
      <c r="D95" s="21"/>
      <c r="E95" s="21">
        <f>G23</f>
        <v>68220</v>
      </c>
      <c r="F95" s="22">
        <f>C95/E95</f>
        <v>494.3030489592495</v>
      </c>
      <c r="G95" s="21">
        <f>G12</f>
        <v>147840</v>
      </c>
      <c r="H95" s="22">
        <f>C95/G95</f>
        <v>228.09357413419914</v>
      </c>
    </row>
    <row r="96" spans="1:8" ht="12.75">
      <c r="A96" t="s">
        <v>34</v>
      </c>
      <c r="C96" s="21">
        <f>SUM(B34:F34)</f>
        <v>7796012</v>
      </c>
      <c r="D96" s="21"/>
      <c r="E96" s="21">
        <f>SUM(B23:F23)</f>
        <v>22395</v>
      </c>
      <c r="F96" s="22">
        <f>C96/E96</f>
        <v>348.11395400759096</v>
      </c>
      <c r="G96" s="21">
        <f>SUM(B12:F12)</f>
        <v>32025</v>
      </c>
      <c r="H96" s="22">
        <f>C96/G96</f>
        <v>243.4351912568306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23465152</v>
      </c>
      <c r="D98" s="21"/>
      <c r="E98" s="21">
        <f>SUM(E99:E100)</f>
        <v>50895</v>
      </c>
      <c r="F98" s="22">
        <f>C98/E98</f>
        <v>461.05024069162</v>
      </c>
      <c r="G98" s="21">
        <f>SUM(G99:G100)</f>
        <v>103000</v>
      </c>
      <c r="H98" s="22">
        <f>C98/G98</f>
        <v>227.81700970873786</v>
      </c>
      <c r="N98" s="19"/>
    </row>
    <row r="99" spans="1:16" ht="12.75">
      <c r="A99" t="s">
        <v>23</v>
      </c>
      <c r="C99" s="21">
        <f>G27</f>
        <v>18791163</v>
      </c>
      <c r="D99" s="21"/>
      <c r="E99" s="21">
        <f>G16</f>
        <v>37138</v>
      </c>
      <c r="F99" s="22">
        <f>C99/E99</f>
        <v>505.98209381226775</v>
      </c>
      <c r="G99" s="21">
        <f>G5</f>
        <v>83619</v>
      </c>
      <c r="H99" s="22">
        <f>C99/G99</f>
        <v>224.72360348724573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4673989</v>
      </c>
      <c r="D100" s="21"/>
      <c r="E100" s="21">
        <f>SUM(B16:F16)</f>
        <v>13757</v>
      </c>
      <c r="F100" s="22">
        <f>C100/E100</f>
        <v>339.7535073053718</v>
      </c>
      <c r="G100" s="21">
        <f>SUM(B5:F5)</f>
        <v>19381</v>
      </c>
      <c r="H100" s="22">
        <f>C100/G100</f>
        <v>241.16345905784016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10900309</v>
      </c>
      <c r="D102" s="21"/>
      <c r="E102" s="21">
        <f>SUM(E103:E104)</f>
        <v>23920</v>
      </c>
      <c r="F102" s="22">
        <f>C102/E102</f>
        <v>455.69853678929763</v>
      </c>
      <c r="G102" s="21">
        <f>SUM(G103:G104)</f>
        <v>45660</v>
      </c>
      <c r="H102" s="22">
        <f>C102/G102</f>
        <v>238.72774857643452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8835856</v>
      </c>
      <c r="D103" s="21"/>
      <c r="E103" s="21">
        <f>G17</f>
        <v>18236</v>
      </c>
      <c r="F103" s="22">
        <f>C103/E103</f>
        <v>484.528186005703</v>
      </c>
      <c r="G103" s="21">
        <f>G6</f>
        <v>37370</v>
      </c>
      <c r="H103" s="22">
        <f>C103/G103</f>
        <v>236.44249397912765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2064453</v>
      </c>
      <c r="D104" s="21"/>
      <c r="E104" s="21">
        <f>SUM(B17:F17)</f>
        <v>5684</v>
      </c>
      <c r="F104" s="22">
        <f>C104/E104</f>
        <v>363.204257565095</v>
      </c>
      <c r="G104" s="21">
        <f>SUM(B6:F6)</f>
        <v>8290</v>
      </c>
      <c r="H104" s="22">
        <f>C104/G104</f>
        <v>249.02931242460795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2162125</v>
      </c>
      <c r="D106" s="21"/>
      <c r="E106" s="21">
        <f>SUM(E107:E108)</f>
        <v>4840</v>
      </c>
      <c r="F106" s="22">
        <f>C106/E106</f>
        <v>446.72004132231405</v>
      </c>
      <c r="G106" s="21">
        <f>SUM(G107:G108)</f>
        <v>9601</v>
      </c>
      <c r="H106" s="22">
        <f>C106/G106</f>
        <v>225.19789605249454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1834626</v>
      </c>
      <c r="D107" s="21"/>
      <c r="E107" s="21">
        <f>G18</f>
        <v>3879</v>
      </c>
      <c r="F107" s="22">
        <f>C107/E107</f>
        <v>472.96365042536735</v>
      </c>
      <c r="G107" s="21">
        <f>G7</f>
        <v>8258</v>
      </c>
      <c r="H107" s="22">
        <f>C107/G107</f>
        <v>222.16347783967063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327499</v>
      </c>
      <c r="D108" s="21"/>
      <c r="E108" s="21">
        <f>SUM(B18:F18)</f>
        <v>961</v>
      </c>
      <c r="F108" s="22">
        <f>C108/E108</f>
        <v>340.789802289282</v>
      </c>
      <c r="G108" s="21">
        <f>SUM(B7:F7)</f>
        <v>1343</v>
      </c>
      <c r="H108" s="22">
        <f>C108/G108</f>
        <v>243.85629188384215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4989780</v>
      </c>
      <c r="D110" s="21"/>
      <c r="E110" s="21">
        <f>SUM(E111:E112)</f>
        <v>10960</v>
      </c>
      <c r="F110" s="22">
        <f>C110/E110</f>
        <v>455.271897810219</v>
      </c>
      <c r="G110" s="21">
        <f>SUM(G111:G112)</f>
        <v>21604</v>
      </c>
      <c r="H110" s="22">
        <f>C110/G110</f>
        <v>230.96556193297536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4259709</v>
      </c>
      <c r="D111" s="21"/>
      <c r="E111" s="21">
        <f>G22</f>
        <v>8967</v>
      </c>
      <c r="F111" s="22">
        <f>C111/E111</f>
        <v>475.04282368685176</v>
      </c>
      <c r="G111" s="21">
        <f>G11</f>
        <v>18593</v>
      </c>
      <c r="H111" s="22">
        <f>C111/G111</f>
        <v>229.10283440004304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730071</v>
      </c>
      <c r="D112" s="21"/>
      <c r="E112" s="21">
        <f>SUM(B22:F22)</f>
        <v>1993</v>
      </c>
      <c r="F112" s="22">
        <f>C112/E112</f>
        <v>366.3176116407426</v>
      </c>
      <c r="G112" s="21">
        <f>SUM(B11:F11)</f>
        <v>3011</v>
      </c>
      <c r="H112" s="22">
        <f>C112/G112</f>
        <v>242.46795084689472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4288360</v>
      </c>
      <c r="D114" s="21"/>
      <c r="E114" s="21">
        <f>SUM(E115:E116)</f>
        <v>9581</v>
      </c>
      <c r="F114" s="22">
        <f>C114/E114</f>
        <v>447.5900219183801</v>
      </c>
      <c r="G114" s="21">
        <f>SUM(G115:G116)</f>
        <v>18594</v>
      </c>
      <c r="H114" s="22">
        <f>C114/G114</f>
        <v>230.63138646875336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3698310</v>
      </c>
      <c r="D115" s="21"/>
      <c r="E115" s="21">
        <f>G19</f>
        <v>7882</v>
      </c>
      <c r="F115" s="22">
        <f>C115/E115</f>
        <v>469.2095914742451</v>
      </c>
      <c r="G115" s="21">
        <f>G8</f>
        <v>16160</v>
      </c>
      <c r="H115" s="22">
        <f>C115/G115</f>
        <v>228.85581683168317</v>
      </c>
    </row>
    <row r="116" spans="1:8" ht="12.75">
      <c r="A116" t="s">
        <v>34</v>
      </c>
      <c r="C116" s="21">
        <f>SUM(B30:F30)</f>
        <v>590050</v>
      </c>
      <c r="D116" s="21"/>
      <c r="E116" s="21">
        <f>SUM(B19:F19)</f>
        <v>1699</v>
      </c>
      <c r="F116" s="22">
        <f>C116/E116</f>
        <v>347.29252501471456</v>
      </c>
      <c r="G116" s="21">
        <f>SUM(B8:F8)</f>
        <v>2434</v>
      </c>
      <c r="H116" s="22">
        <f>C116/G116</f>
        <v>242.41988496302383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613465</v>
      </c>
      <c r="D118" s="21"/>
      <c r="E118" s="21">
        <f>SUM(E119:E120)</f>
        <v>1193</v>
      </c>
      <c r="F118" s="22">
        <f>C118/E118</f>
        <v>514.2204526404023</v>
      </c>
      <c r="G118" s="21">
        <f>SUM(G119:G120)</f>
        <v>2594</v>
      </c>
      <c r="H118" s="22">
        <f>C118/G118</f>
        <v>236.49383191981497</v>
      </c>
    </row>
    <row r="119" spans="1:8" ht="12.75">
      <c r="A119" t="s">
        <v>23</v>
      </c>
      <c r="C119" s="21">
        <f>G31</f>
        <v>489903</v>
      </c>
      <c r="D119" s="21"/>
      <c r="E119" s="21">
        <f>G20</f>
        <v>938</v>
      </c>
      <c r="F119" s="22">
        <f>C119/E119</f>
        <v>522.2846481876333</v>
      </c>
      <c r="G119" s="21">
        <f>G9</f>
        <v>2083</v>
      </c>
      <c r="H119" s="22">
        <f>C119/G119</f>
        <v>235.19107057129142</v>
      </c>
    </row>
    <row r="120" spans="1:8" ht="12.75">
      <c r="A120" t="s">
        <v>34</v>
      </c>
      <c r="C120" s="21">
        <f>SUM(B31:F31)</f>
        <v>123562</v>
      </c>
      <c r="D120" s="21"/>
      <c r="E120" s="21">
        <f>SUM(B20:F20)</f>
        <v>255</v>
      </c>
      <c r="F120" s="22">
        <f>C120/E120</f>
        <v>484.55686274509804</v>
      </c>
      <c r="G120" s="21">
        <f>SUM(B9:F9)</f>
        <v>511</v>
      </c>
      <c r="H120" s="22">
        <f>C120/G120</f>
        <v>241.80430528375734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87955</v>
      </c>
      <c r="D122" s="21"/>
      <c r="E122" s="21">
        <f>SUM(E123:E124)</f>
        <v>186</v>
      </c>
      <c r="F122" s="22">
        <f>C122/E122</f>
        <v>472.8763440860215</v>
      </c>
      <c r="G122" s="21">
        <f>SUM(G123:G124)</f>
        <v>416</v>
      </c>
      <c r="H122" s="22">
        <f>C122/G122</f>
        <v>211.43028846153845</v>
      </c>
    </row>
    <row r="123" spans="1:8" ht="12.75">
      <c r="A123" t="s">
        <v>23</v>
      </c>
      <c r="C123" s="21">
        <f>G32</f>
        <v>71496</v>
      </c>
      <c r="D123" s="21"/>
      <c r="E123" s="21">
        <f>G21</f>
        <v>147</v>
      </c>
      <c r="F123" s="22">
        <f>C123/E123</f>
        <v>486.3673469387755</v>
      </c>
      <c r="G123" s="21">
        <f>G10</f>
        <v>350</v>
      </c>
      <c r="H123" s="22">
        <f>C123/G123</f>
        <v>204.27428571428572</v>
      </c>
    </row>
    <row r="124" spans="1:8" ht="12.75">
      <c r="A124" t="s">
        <v>34</v>
      </c>
      <c r="C124" s="21">
        <f>SUM(B32:F32)</f>
        <v>16459</v>
      </c>
      <c r="D124" s="21"/>
      <c r="E124" s="21">
        <f>SUM(B21:F21)</f>
        <v>39</v>
      </c>
      <c r="F124" s="22">
        <f>C124/E124</f>
        <v>422.02564102564105</v>
      </c>
      <c r="G124" s="21">
        <f>SUM(B10:F10)</f>
        <v>66</v>
      </c>
      <c r="H124" s="22">
        <f>C124/G124</f>
        <v>249.37878787878788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8386062</v>
      </c>
      <c r="D130" s="21"/>
      <c r="E130" s="21">
        <f aca="true" t="shared" si="17" ref="E130:K130">SUM(E131:E134)</f>
        <v>4673989</v>
      </c>
      <c r="F130" s="21">
        <f t="shared" si="17"/>
        <v>2064453</v>
      </c>
      <c r="G130" s="21">
        <f t="shared" si="17"/>
        <v>327499</v>
      </c>
      <c r="H130" s="21">
        <f t="shared" si="17"/>
        <v>730071</v>
      </c>
      <c r="I130" s="21">
        <f t="shared" si="17"/>
        <v>590050</v>
      </c>
      <c r="J130" s="21">
        <f t="shared" si="17"/>
        <v>123562</v>
      </c>
      <c r="K130" s="21">
        <f t="shared" si="17"/>
        <v>16459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3655917</v>
      </c>
      <c r="D131" s="21"/>
      <c r="E131" s="21">
        <f>SUM(E27:F27)</f>
        <v>2240749</v>
      </c>
      <c r="F131" s="21">
        <f>SUM(E28:F28)</f>
        <v>753567</v>
      </c>
      <c r="G131" s="21">
        <f>SUM(E29:F29)</f>
        <v>131140</v>
      </c>
      <c r="H131" s="21">
        <f>SUM(I131:K131)</f>
        <v>280409</v>
      </c>
      <c r="I131" s="21">
        <f>SUM(E30:F30)</f>
        <v>250052</v>
      </c>
      <c r="J131" s="21">
        <f>SUM(E31:F31)</f>
        <v>25835</v>
      </c>
      <c r="K131" s="21">
        <f>SUM(E32:F32)</f>
        <v>4522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3286473</v>
      </c>
      <c r="D132" s="21"/>
      <c r="E132" s="21">
        <f>B27</f>
        <v>1649705</v>
      </c>
      <c r="F132" s="21">
        <f>B28</f>
        <v>939731</v>
      </c>
      <c r="G132" s="21">
        <f>B29</f>
        <v>132022</v>
      </c>
      <c r="H132" s="21">
        <f>SUM(I132:K132)</f>
        <v>325320</v>
      </c>
      <c r="I132" s="21">
        <f>B30</f>
        <v>239695</v>
      </c>
      <c r="J132" s="21">
        <f>B31</f>
        <v>76831</v>
      </c>
      <c r="K132" s="21">
        <f>B32</f>
        <v>8794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25085</v>
      </c>
      <c r="D133" s="21"/>
      <c r="E133" s="21">
        <f>C27</f>
        <v>12410</v>
      </c>
      <c r="F133" s="21">
        <f>C28</f>
        <v>2051</v>
      </c>
      <c r="G133" s="21">
        <f>C29</f>
        <v>2168</v>
      </c>
      <c r="H133" s="21">
        <f>SUM(I133:K133)</f>
        <v>7910</v>
      </c>
      <c r="I133" s="21">
        <f>C30</f>
        <v>546</v>
      </c>
      <c r="J133" s="21">
        <f>C31</f>
        <v>7364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1418587</v>
      </c>
      <c r="D134" s="21"/>
      <c r="E134" s="21">
        <f>D27</f>
        <v>771125</v>
      </c>
      <c r="F134" s="21">
        <f>D28</f>
        <v>369104</v>
      </c>
      <c r="G134" s="21">
        <f>D29</f>
        <v>62169</v>
      </c>
      <c r="H134" s="21">
        <f>SUM(I134:K134)</f>
        <v>116432</v>
      </c>
      <c r="I134" s="21">
        <f>D30</f>
        <v>99757</v>
      </c>
      <c r="J134" s="21">
        <f>D31</f>
        <v>13532</v>
      </c>
      <c r="K134" s="21">
        <f>D32</f>
        <v>3143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3655917</v>
      </c>
      <c r="E140" s="22">
        <f>B140/C66</f>
        <v>257.3864404393129</v>
      </c>
      <c r="G140" s="22">
        <f>B140/C67</f>
        <v>240.94885652145257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3286473</v>
      </c>
      <c r="E141" s="22">
        <f>B141/C71</f>
        <v>818.5486924034869</v>
      </c>
      <c r="G141" s="22">
        <f>B141/C72</f>
        <v>262.26741680632034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25085</v>
      </c>
      <c r="E142" s="22">
        <f>B142/C76</f>
        <v>836.1666666666666</v>
      </c>
      <c r="G142" s="22">
        <f>B142/C77</f>
        <v>241.20192307692307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1418587</v>
      </c>
      <c r="E143" s="22">
        <f>B143/C81</f>
        <v>342.1579835986493</v>
      </c>
      <c r="G143" s="22">
        <f>B143/C82</f>
        <v>336.39720180222906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47">
      <selection activeCell="E28" sqref="E28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6895</v>
      </c>
      <c r="C5" s="25">
        <v>40</v>
      </c>
      <c r="D5" s="25">
        <v>2434</v>
      </c>
      <c r="E5" s="25">
        <v>9568</v>
      </c>
      <c r="F5" s="25">
        <v>318</v>
      </c>
      <c r="G5" s="25">
        <v>82254</v>
      </c>
      <c r="H5" s="20">
        <f aca="true" t="shared" si="0" ref="H5:H11">SUM(B5:G5)</f>
        <v>101509</v>
      </c>
    </row>
    <row r="6" spans="1:14" ht="12.75">
      <c r="A6" s="4" t="s">
        <v>8</v>
      </c>
      <c r="B6" s="25">
        <v>3896</v>
      </c>
      <c r="C6" s="25">
        <v>9</v>
      </c>
      <c r="D6" s="25">
        <v>1152</v>
      </c>
      <c r="E6" s="25">
        <v>3360</v>
      </c>
      <c r="F6" s="25">
        <v>63</v>
      </c>
      <c r="G6" s="25">
        <v>37121</v>
      </c>
      <c r="H6" s="20">
        <f t="shared" si="0"/>
        <v>45601</v>
      </c>
      <c r="N6" s="19" t="s">
        <v>96</v>
      </c>
    </row>
    <row r="7" spans="1:14" ht="12.75">
      <c r="A7" s="4" t="s">
        <v>9</v>
      </c>
      <c r="B7" s="25">
        <v>550</v>
      </c>
      <c r="C7" s="25">
        <v>13</v>
      </c>
      <c r="D7" s="25">
        <v>205</v>
      </c>
      <c r="E7" s="25">
        <v>566</v>
      </c>
      <c r="F7" s="25">
        <v>17</v>
      </c>
      <c r="G7" s="25">
        <v>8328</v>
      </c>
      <c r="H7" s="20">
        <f t="shared" si="0"/>
        <v>9679</v>
      </c>
      <c r="N7" s="19"/>
    </row>
    <row r="8" spans="1:16" ht="12.75">
      <c r="A8" s="4" t="s">
        <v>10</v>
      </c>
      <c r="B8" s="25">
        <v>1006</v>
      </c>
      <c r="C8" s="25">
        <v>4</v>
      </c>
      <c r="D8" s="25">
        <v>322</v>
      </c>
      <c r="E8" s="25">
        <v>1081</v>
      </c>
      <c r="F8" s="25">
        <v>28</v>
      </c>
      <c r="G8" s="25">
        <v>15920</v>
      </c>
      <c r="H8" s="20">
        <f t="shared" si="0"/>
        <v>18361</v>
      </c>
      <c r="N8" s="18" t="s">
        <v>4</v>
      </c>
      <c r="P8" s="19" t="s">
        <v>81</v>
      </c>
    </row>
    <row r="9" spans="1:16" ht="12.75">
      <c r="A9" s="4" t="s">
        <v>11</v>
      </c>
      <c r="B9" s="25">
        <v>331</v>
      </c>
      <c r="C9" s="25">
        <v>10</v>
      </c>
      <c r="D9" s="25">
        <v>45</v>
      </c>
      <c r="E9" s="25">
        <v>113</v>
      </c>
      <c r="F9" s="25">
        <v>2</v>
      </c>
      <c r="G9" s="25">
        <v>2091</v>
      </c>
      <c r="H9" s="20">
        <f t="shared" si="0"/>
        <v>2592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36</v>
      </c>
      <c r="C10" s="25">
        <v>0</v>
      </c>
      <c r="D10" s="25">
        <v>9</v>
      </c>
      <c r="E10" s="25">
        <v>21</v>
      </c>
      <c r="F10" s="25">
        <v>1</v>
      </c>
      <c r="G10" s="25">
        <v>328</v>
      </c>
      <c r="H10" s="20">
        <f t="shared" si="0"/>
        <v>395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1373</v>
      </c>
      <c r="C11" s="20">
        <f t="shared" si="1"/>
        <v>14</v>
      </c>
      <c r="D11" s="20">
        <f t="shared" si="1"/>
        <v>376</v>
      </c>
      <c r="E11" s="20">
        <f t="shared" si="1"/>
        <v>1215</v>
      </c>
      <c r="F11" s="20">
        <f t="shared" si="1"/>
        <v>31</v>
      </c>
      <c r="G11" s="20">
        <f t="shared" si="1"/>
        <v>18339</v>
      </c>
      <c r="H11" s="20">
        <f t="shared" si="0"/>
        <v>21348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12714</v>
      </c>
      <c r="C12" s="20">
        <f t="shared" si="2"/>
        <v>76</v>
      </c>
      <c r="D12" s="20">
        <f t="shared" si="2"/>
        <v>4167</v>
      </c>
      <c r="E12" s="20">
        <f t="shared" si="2"/>
        <v>14709</v>
      </c>
      <c r="F12" s="20">
        <f t="shared" si="2"/>
        <v>429</v>
      </c>
      <c r="G12" s="20">
        <f t="shared" si="2"/>
        <v>146042</v>
      </c>
      <c r="H12" s="20">
        <f t="shared" si="2"/>
        <v>178137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2153</v>
      </c>
      <c r="C16" s="25">
        <v>11</v>
      </c>
      <c r="D16" s="25">
        <v>2391</v>
      </c>
      <c r="E16" s="25">
        <v>8855</v>
      </c>
      <c r="F16" s="25">
        <v>278</v>
      </c>
      <c r="G16" s="25">
        <v>36462</v>
      </c>
      <c r="H16" s="20">
        <f aca="true" t="shared" si="3" ref="H16:H22">SUM(B16:G16)</f>
        <v>50150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1215</v>
      </c>
      <c r="C17" s="25">
        <v>2</v>
      </c>
      <c r="D17" s="25">
        <v>1134</v>
      </c>
      <c r="E17" s="25">
        <v>3234</v>
      </c>
      <c r="F17" s="25">
        <v>56</v>
      </c>
      <c r="G17" s="25">
        <v>18092</v>
      </c>
      <c r="H17" s="20">
        <f t="shared" si="3"/>
        <v>23733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183</v>
      </c>
      <c r="C18" s="25">
        <v>4</v>
      </c>
      <c r="D18" s="25">
        <v>204</v>
      </c>
      <c r="E18" s="25">
        <v>552</v>
      </c>
      <c r="F18" s="25">
        <v>16</v>
      </c>
      <c r="G18" s="25">
        <v>3895</v>
      </c>
      <c r="H18" s="20">
        <f t="shared" si="3"/>
        <v>4854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328</v>
      </c>
      <c r="C19" s="25">
        <v>1</v>
      </c>
      <c r="D19" s="25">
        <v>313</v>
      </c>
      <c r="E19" s="25">
        <v>1036</v>
      </c>
      <c r="F19" s="25">
        <v>26</v>
      </c>
      <c r="G19" s="25">
        <v>7792</v>
      </c>
      <c r="H19" s="20">
        <f t="shared" si="3"/>
        <v>9496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94</v>
      </c>
      <c r="C20" s="25">
        <v>2</v>
      </c>
      <c r="D20" s="25">
        <v>43</v>
      </c>
      <c r="E20" s="25">
        <v>110</v>
      </c>
      <c r="F20" s="25">
        <v>1</v>
      </c>
      <c r="G20" s="25">
        <v>929</v>
      </c>
      <c r="H20" s="20">
        <f t="shared" si="3"/>
        <v>1179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10</v>
      </c>
      <c r="C21" s="25">
        <v>0</v>
      </c>
      <c r="D21" s="25">
        <v>9</v>
      </c>
      <c r="E21" s="25">
        <v>20</v>
      </c>
      <c r="F21" s="25">
        <v>1</v>
      </c>
      <c r="G21" s="25">
        <v>140</v>
      </c>
      <c r="H21" s="20">
        <f t="shared" si="3"/>
        <v>180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432</v>
      </c>
      <c r="C22" s="20">
        <f t="shared" si="4"/>
        <v>3</v>
      </c>
      <c r="D22" s="20">
        <f t="shared" si="4"/>
        <v>365</v>
      </c>
      <c r="E22" s="20">
        <f t="shared" si="4"/>
        <v>1166</v>
      </c>
      <c r="F22" s="20">
        <f t="shared" si="4"/>
        <v>28</v>
      </c>
      <c r="G22" s="20">
        <f t="shared" si="4"/>
        <v>8861</v>
      </c>
      <c r="H22" s="20">
        <f t="shared" si="3"/>
        <v>10855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3983</v>
      </c>
      <c r="C23" s="20">
        <f t="shared" si="5"/>
        <v>20</v>
      </c>
      <c r="D23" s="20">
        <f t="shared" si="5"/>
        <v>4094</v>
      </c>
      <c r="E23" s="20">
        <f t="shared" si="5"/>
        <v>13807</v>
      </c>
      <c r="F23" s="20">
        <f t="shared" si="5"/>
        <v>378</v>
      </c>
      <c r="G23" s="20">
        <f t="shared" si="5"/>
        <v>67310</v>
      </c>
      <c r="H23" s="20">
        <f t="shared" si="5"/>
        <v>89592</v>
      </c>
      <c r="N23" s="18" t="s">
        <v>62</v>
      </c>
      <c r="P23" s="19" t="s">
        <v>95</v>
      </c>
    </row>
    <row r="24" ht="12.75">
      <c r="C24" s="40"/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1631534</v>
      </c>
      <c r="C27" s="25">
        <v>10180</v>
      </c>
      <c r="D27" s="25">
        <v>760779</v>
      </c>
      <c r="E27" s="25">
        <v>2131520</v>
      </c>
      <c r="F27" s="25">
        <v>99429</v>
      </c>
      <c r="G27" s="25">
        <v>18356784</v>
      </c>
      <c r="H27" s="20">
        <f aca="true" t="shared" si="6" ref="H27:H32">SUM(B27:G27)</f>
        <v>22990226</v>
      </c>
    </row>
    <row r="28" spans="1:8" ht="12.75">
      <c r="A28" s="4" t="s">
        <v>8</v>
      </c>
      <c r="B28" s="25">
        <v>916018</v>
      </c>
      <c r="C28" s="25">
        <v>2234</v>
      </c>
      <c r="D28" s="25">
        <v>360488</v>
      </c>
      <c r="E28" s="25">
        <v>733715</v>
      </c>
      <c r="F28" s="25">
        <v>19285</v>
      </c>
      <c r="G28" s="25">
        <v>8739348</v>
      </c>
      <c r="H28" s="20">
        <f t="shared" si="6"/>
        <v>10771088</v>
      </c>
    </row>
    <row r="29" spans="1:8" ht="12.75">
      <c r="A29" s="4" t="s">
        <v>9</v>
      </c>
      <c r="B29" s="25">
        <v>131943</v>
      </c>
      <c r="C29" s="25">
        <v>2758</v>
      </c>
      <c r="D29" s="25">
        <v>63146</v>
      </c>
      <c r="E29" s="25">
        <v>124151</v>
      </c>
      <c r="F29" s="25">
        <v>5353</v>
      </c>
      <c r="G29" s="25">
        <v>1837297</v>
      </c>
      <c r="H29" s="20">
        <f t="shared" si="6"/>
        <v>2164648</v>
      </c>
    </row>
    <row r="30" spans="1:8" ht="12.75">
      <c r="A30" s="4" t="s">
        <v>10</v>
      </c>
      <c r="B30" s="25">
        <v>242066</v>
      </c>
      <c r="C30" s="25">
        <v>686</v>
      </c>
      <c r="D30" s="25">
        <v>99093</v>
      </c>
      <c r="E30" s="25">
        <v>241163</v>
      </c>
      <c r="F30" s="25">
        <v>8584</v>
      </c>
      <c r="G30" s="25">
        <v>3618455</v>
      </c>
      <c r="H30" s="20">
        <f t="shared" si="6"/>
        <v>4210047</v>
      </c>
    </row>
    <row r="31" spans="1:8" ht="12.75">
      <c r="A31" s="4" t="s">
        <v>11</v>
      </c>
      <c r="B31" s="25">
        <v>78587</v>
      </c>
      <c r="C31" s="25">
        <v>2476</v>
      </c>
      <c r="D31" s="25">
        <v>13427</v>
      </c>
      <c r="E31" s="25">
        <v>24961</v>
      </c>
      <c r="F31" s="25">
        <v>554</v>
      </c>
      <c r="G31" s="25">
        <v>485249</v>
      </c>
      <c r="H31" s="20">
        <f t="shared" si="6"/>
        <v>605254</v>
      </c>
    </row>
    <row r="32" spans="1:8" ht="12.75">
      <c r="A32" s="4" t="s">
        <v>12</v>
      </c>
      <c r="B32" s="25">
        <v>9137</v>
      </c>
      <c r="C32" s="25">
        <v>0</v>
      </c>
      <c r="D32" s="25">
        <v>2892</v>
      </c>
      <c r="E32" s="25">
        <v>4399</v>
      </c>
      <c r="F32" s="25">
        <v>304</v>
      </c>
      <c r="G32" s="25">
        <v>66818</v>
      </c>
      <c r="H32" s="20">
        <f t="shared" si="6"/>
        <v>83550</v>
      </c>
    </row>
    <row r="33" spans="1:8" ht="12.75">
      <c r="A33" s="4" t="s">
        <v>13</v>
      </c>
      <c r="B33" s="20">
        <f aca="true" t="shared" si="7" ref="B33:H33">SUM(B30:B32)</f>
        <v>329790</v>
      </c>
      <c r="C33" s="20">
        <f t="shared" si="7"/>
        <v>3162</v>
      </c>
      <c r="D33" s="20">
        <f t="shared" si="7"/>
        <v>115412</v>
      </c>
      <c r="E33" s="20">
        <f t="shared" si="7"/>
        <v>270523</v>
      </c>
      <c r="F33" s="20">
        <f t="shared" si="7"/>
        <v>9442</v>
      </c>
      <c r="G33" s="20">
        <f t="shared" si="7"/>
        <v>4170522</v>
      </c>
      <c r="H33" s="20">
        <f t="shared" si="7"/>
        <v>4898851</v>
      </c>
    </row>
    <row r="34" spans="1:8" ht="12.75">
      <c r="A34" s="4" t="s">
        <v>14</v>
      </c>
      <c r="B34" s="20">
        <f aca="true" t="shared" si="8" ref="B34:H34">SUM(B27+B28+B29+B33)</f>
        <v>3009285</v>
      </c>
      <c r="C34" s="20">
        <f t="shared" si="8"/>
        <v>18334</v>
      </c>
      <c r="D34" s="20">
        <f t="shared" si="8"/>
        <v>1299825</v>
      </c>
      <c r="E34" s="20">
        <f t="shared" si="8"/>
        <v>3259909</v>
      </c>
      <c r="F34" s="20">
        <f t="shared" si="8"/>
        <v>133509</v>
      </c>
      <c r="G34" s="20">
        <f t="shared" si="8"/>
        <v>33103951</v>
      </c>
      <c r="H34" s="20">
        <f t="shared" si="8"/>
        <v>40824813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89592</v>
      </c>
      <c r="D42" s="21">
        <f>H16</f>
        <v>50150</v>
      </c>
      <c r="E42" s="21">
        <f>H17</f>
        <v>23733</v>
      </c>
      <c r="F42" s="21">
        <f>H18</f>
        <v>4854</v>
      </c>
      <c r="G42" s="21">
        <f>H22</f>
        <v>10855</v>
      </c>
      <c r="H42" s="21">
        <f>H19</f>
        <v>9496</v>
      </c>
      <c r="I42" s="21">
        <f>H20</f>
        <v>1179</v>
      </c>
      <c r="J42" s="21">
        <f>H21</f>
        <v>180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178137</v>
      </c>
      <c r="D43" s="21">
        <f>H5</f>
        <v>101509</v>
      </c>
      <c r="E43" s="21">
        <f>H6</f>
        <v>45601</v>
      </c>
      <c r="F43" s="21">
        <f>H7</f>
        <v>9679</v>
      </c>
      <c r="G43" s="21">
        <f>H11</f>
        <v>21348</v>
      </c>
      <c r="H43" s="21">
        <f>H8</f>
        <v>18361</v>
      </c>
      <c r="I43" s="21">
        <f>H9</f>
        <v>2592</v>
      </c>
      <c r="J43" s="21">
        <f>H10</f>
        <v>395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1.9883136887222073</v>
      </c>
      <c r="D44" s="22">
        <f t="shared" si="9"/>
        <v>2.0241076769690927</v>
      </c>
      <c r="E44" s="22">
        <f t="shared" si="9"/>
        <v>1.921417435638141</v>
      </c>
      <c r="F44" s="22">
        <f t="shared" si="9"/>
        <v>1.9940255459414915</v>
      </c>
      <c r="G44" s="22">
        <f t="shared" si="9"/>
        <v>1.9666513127590972</v>
      </c>
      <c r="H44" s="22">
        <f t="shared" si="9"/>
        <v>1.9335509688289807</v>
      </c>
      <c r="I44" s="22">
        <f t="shared" si="9"/>
        <v>2.198473282442748</v>
      </c>
      <c r="J44" s="22">
        <f t="shared" si="9"/>
        <v>2.1944444444444446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67310</v>
      </c>
      <c r="D47" s="21">
        <f>G16</f>
        <v>36462</v>
      </c>
      <c r="E47" s="21">
        <f>G17</f>
        <v>18092</v>
      </c>
      <c r="F47" s="21">
        <f>G18</f>
        <v>3895</v>
      </c>
      <c r="G47" s="21">
        <f>G22</f>
        <v>8861</v>
      </c>
      <c r="H47" s="21">
        <f>G19</f>
        <v>7792</v>
      </c>
      <c r="I47" s="21">
        <f>G20</f>
        <v>929</v>
      </c>
      <c r="J47" s="21">
        <f>G21</f>
        <v>140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146042</v>
      </c>
      <c r="D48" s="21">
        <f>G5</f>
        <v>82254</v>
      </c>
      <c r="E48" s="21">
        <f>G6</f>
        <v>37121</v>
      </c>
      <c r="F48" s="21">
        <f>G7</f>
        <v>8328</v>
      </c>
      <c r="G48" s="21">
        <f>G11</f>
        <v>18339</v>
      </c>
      <c r="H48" s="21">
        <f>G8</f>
        <v>15920</v>
      </c>
      <c r="I48" s="21">
        <f>G9</f>
        <v>2091</v>
      </c>
      <c r="J48" s="21">
        <f>G10</f>
        <v>328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2.169692467686822</v>
      </c>
      <c r="D49" s="22">
        <f t="shared" si="10"/>
        <v>2.255882836926115</v>
      </c>
      <c r="E49" s="22">
        <f t="shared" si="10"/>
        <v>2.0517908467831085</v>
      </c>
      <c r="F49" s="22">
        <f t="shared" si="10"/>
        <v>2.138125802310655</v>
      </c>
      <c r="G49" s="22">
        <f t="shared" si="10"/>
        <v>2.069630967159463</v>
      </c>
      <c r="H49" s="22">
        <f t="shared" si="10"/>
        <v>2.0431211498973307</v>
      </c>
      <c r="I49" s="22">
        <f t="shared" si="10"/>
        <v>2.2508073196986005</v>
      </c>
      <c r="J49" s="22">
        <f t="shared" si="10"/>
        <v>2.342857142857143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22282</v>
      </c>
      <c r="D52" s="21">
        <f>SUM(B16:F16)</f>
        <v>13688</v>
      </c>
      <c r="E52" s="21">
        <f>SUM(B17:F17)</f>
        <v>5641</v>
      </c>
      <c r="F52" s="21">
        <f>SUM(B18:F18)</f>
        <v>959</v>
      </c>
      <c r="G52" s="21">
        <f>SUM(H52:J52)</f>
        <v>1994</v>
      </c>
      <c r="H52" s="21">
        <f>SUM(B19:F19)</f>
        <v>1704</v>
      </c>
      <c r="I52" s="21">
        <f>SUM(B20:F20)</f>
        <v>250</v>
      </c>
      <c r="J52" s="21">
        <f>SUM(B21:F21)</f>
        <v>40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32095</v>
      </c>
      <c r="D53" s="21">
        <f>SUM(B5:F5)</f>
        <v>19255</v>
      </c>
      <c r="E53" s="21">
        <f>SUM(B6:F6)</f>
        <v>8480</v>
      </c>
      <c r="F53" s="21">
        <f>SUM(B7:F7)</f>
        <v>1351</v>
      </c>
      <c r="G53" s="21">
        <f>SUM(H53:J53)</f>
        <v>3008</v>
      </c>
      <c r="H53" s="21">
        <f>SUM(B8:F8)</f>
        <v>2441</v>
      </c>
      <c r="I53" s="21">
        <f>SUM(B9:F9)</f>
        <v>501</v>
      </c>
      <c r="J53" s="21">
        <f>SUM(A10:E10)</f>
        <v>66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1.4404003231307783</v>
      </c>
      <c r="D54" s="22">
        <f t="shared" si="11"/>
        <v>1.406706604324956</v>
      </c>
      <c r="E54" s="22">
        <f t="shared" si="11"/>
        <v>1.503279560361638</v>
      </c>
      <c r="F54" s="22">
        <f t="shared" si="11"/>
        <v>1.4087591240875912</v>
      </c>
      <c r="G54" s="22">
        <f t="shared" si="11"/>
        <v>1.5085255767301906</v>
      </c>
      <c r="H54" s="22">
        <f t="shared" si="11"/>
        <v>1.432511737089202</v>
      </c>
      <c r="I54" s="22">
        <f t="shared" si="11"/>
        <v>2.004</v>
      </c>
      <c r="J54" s="22">
        <f t="shared" si="11"/>
        <v>1.65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22282</v>
      </c>
      <c r="D61" s="21">
        <f>SUM(B16:F16)</f>
        <v>13688</v>
      </c>
      <c r="E61" s="21">
        <f>SUM(B17:F17)</f>
        <v>5641</v>
      </c>
      <c r="F61" s="21">
        <f>SUM(B18:F18)</f>
        <v>959</v>
      </c>
      <c r="G61" s="21">
        <f>SUM(H61:J61)</f>
        <v>1994</v>
      </c>
      <c r="H61" s="21">
        <f>SUM(B19:F19)</f>
        <v>1704</v>
      </c>
      <c r="I61" s="21">
        <f>SUM(B20:F20)</f>
        <v>250</v>
      </c>
      <c r="J61" s="21">
        <f>SUM(B21:F21)</f>
        <v>40</v>
      </c>
      <c r="K61" s="21"/>
      <c r="N61" s="19" t="s">
        <v>96</v>
      </c>
    </row>
    <row r="62" spans="1:14" ht="12.75">
      <c r="A62" t="s">
        <v>21</v>
      </c>
      <c r="C62" s="21">
        <f>SUM(B12:F12)</f>
        <v>32095</v>
      </c>
      <c r="D62" s="21">
        <f>SUM(B5:F5)</f>
        <v>19255</v>
      </c>
      <c r="E62" s="21">
        <f>SUM(B6:F6)</f>
        <v>8480</v>
      </c>
      <c r="F62" s="21">
        <f>SUM(B7:F7)</f>
        <v>1351</v>
      </c>
      <c r="G62" s="21">
        <f>SUM(H62:J62)</f>
        <v>3009</v>
      </c>
      <c r="H62" s="21">
        <f>SUM(B8:F8)</f>
        <v>2441</v>
      </c>
      <c r="I62" s="21">
        <f>SUM(B9:F9)</f>
        <v>501</v>
      </c>
      <c r="J62" s="21">
        <f>SUM(B10:F10)</f>
        <v>67</v>
      </c>
      <c r="K62" s="21"/>
      <c r="N62" s="19"/>
    </row>
    <row r="63" spans="1:16" ht="12.75">
      <c r="A63" t="s">
        <v>22</v>
      </c>
      <c r="C63" s="22">
        <f aca="true" t="shared" si="12" ref="C63:J63">C62/C61</f>
        <v>1.4404003231307783</v>
      </c>
      <c r="D63" s="22">
        <f t="shared" si="12"/>
        <v>1.406706604324956</v>
      </c>
      <c r="E63" s="22">
        <f t="shared" si="12"/>
        <v>1.503279560361638</v>
      </c>
      <c r="F63" s="22">
        <f t="shared" si="12"/>
        <v>1.4087591240875912</v>
      </c>
      <c r="G63" s="22">
        <f t="shared" si="12"/>
        <v>1.5090270812437312</v>
      </c>
      <c r="H63" s="22">
        <f t="shared" si="12"/>
        <v>1.432511737089202</v>
      </c>
      <c r="I63" s="22">
        <f t="shared" si="12"/>
        <v>2.004</v>
      </c>
      <c r="J63" s="22">
        <f t="shared" si="12"/>
        <v>1.675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14185</v>
      </c>
      <c r="D66" s="21">
        <f>SUM(E16:F16)</f>
        <v>9133</v>
      </c>
      <c r="E66" s="21">
        <f>SUM(E17:F17)</f>
        <v>3290</v>
      </c>
      <c r="F66" s="21">
        <f>SUM(E18:F18)</f>
        <v>568</v>
      </c>
      <c r="G66" s="21">
        <f>SUM(H66:J66)</f>
        <v>1194</v>
      </c>
      <c r="H66" s="21">
        <f>SUM(E19:F19)</f>
        <v>1062</v>
      </c>
      <c r="I66" s="21">
        <f>SUM(E20:F20)</f>
        <v>111</v>
      </c>
      <c r="J66" s="21">
        <f>SUM(E21:F21)</f>
        <v>21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15138</v>
      </c>
      <c r="D67" s="21">
        <f>SUM(E5:F5)</f>
        <v>9886</v>
      </c>
      <c r="E67" s="21">
        <f>SUM(E6:F6)</f>
        <v>3423</v>
      </c>
      <c r="F67" s="21">
        <f>SUM(E7:F7)</f>
        <v>583</v>
      </c>
      <c r="G67" s="21">
        <f>SUM(H67:J67)</f>
        <v>1246</v>
      </c>
      <c r="H67" s="21">
        <f>SUM(E8:F8)</f>
        <v>1109</v>
      </c>
      <c r="I67" s="21">
        <f>SUM(E9:F9)</f>
        <v>115</v>
      </c>
      <c r="J67" s="21">
        <f>SUM(E10:F10)</f>
        <v>22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1.0671836446951004</v>
      </c>
      <c r="D68" s="22">
        <f t="shared" si="13"/>
        <v>1.082448264535202</v>
      </c>
      <c r="E68" s="22">
        <f t="shared" si="13"/>
        <v>1.0404255319148936</v>
      </c>
      <c r="F68" s="22">
        <f t="shared" si="13"/>
        <v>1.0264084507042253</v>
      </c>
      <c r="G68" s="22">
        <f t="shared" si="13"/>
        <v>1.0435510887772195</v>
      </c>
      <c r="H68" s="22">
        <f t="shared" si="13"/>
        <v>1.0442561205273069</v>
      </c>
      <c r="I68" s="22">
        <f t="shared" si="13"/>
        <v>1.0360360360360361</v>
      </c>
      <c r="J68" s="22">
        <f t="shared" si="13"/>
        <v>1.0476190476190477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3983</v>
      </c>
      <c r="D71" s="21">
        <f>B16</f>
        <v>2153</v>
      </c>
      <c r="E71" s="21">
        <f>B17</f>
        <v>1215</v>
      </c>
      <c r="F71" s="21">
        <f>B18</f>
        <v>183</v>
      </c>
      <c r="G71" s="21">
        <f>SUM(H71:J71)</f>
        <v>432</v>
      </c>
      <c r="H71" s="21">
        <f>B19</f>
        <v>328</v>
      </c>
      <c r="I71" s="21">
        <f>B20</f>
        <v>94</v>
      </c>
      <c r="J71" s="21">
        <f>B21</f>
        <v>10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12714</v>
      </c>
      <c r="D72" s="21">
        <f>B5</f>
        <v>6895</v>
      </c>
      <c r="E72" s="21">
        <f>B6</f>
        <v>3896</v>
      </c>
      <c r="F72" s="21">
        <f>B7</f>
        <v>550</v>
      </c>
      <c r="G72" s="21">
        <f>SUM(H72:J72)</f>
        <v>1373</v>
      </c>
      <c r="H72" s="21">
        <f>B8</f>
        <v>1006</v>
      </c>
      <c r="I72" s="21">
        <f>B9</f>
        <v>331</v>
      </c>
      <c r="J72" s="21">
        <f>B10</f>
        <v>36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3.192066281697213</v>
      </c>
      <c r="D73" s="22">
        <f t="shared" si="14"/>
        <v>3.2025081281932186</v>
      </c>
      <c r="E73" s="22">
        <f t="shared" si="14"/>
        <v>3.2065843621399175</v>
      </c>
      <c r="F73" s="22">
        <f t="shared" si="14"/>
        <v>3.0054644808743167</v>
      </c>
      <c r="G73" s="22">
        <f t="shared" si="14"/>
        <v>3.178240740740741</v>
      </c>
      <c r="H73" s="22">
        <f t="shared" si="14"/>
        <v>3.067073170731707</v>
      </c>
      <c r="I73" s="22">
        <f t="shared" si="14"/>
        <v>3.521276595744681</v>
      </c>
      <c r="J73" s="22">
        <f t="shared" si="14"/>
        <v>3.6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20</v>
      </c>
      <c r="D76" s="21">
        <f>C16</f>
        <v>11</v>
      </c>
      <c r="E76" s="21">
        <f>C17</f>
        <v>2</v>
      </c>
      <c r="F76" s="21">
        <f>C18</f>
        <v>4</v>
      </c>
      <c r="G76" s="21">
        <f>SUM(H76:J76)</f>
        <v>3</v>
      </c>
      <c r="H76" s="21">
        <f>C19</f>
        <v>1</v>
      </c>
      <c r="I76" s="21">
        <f>C20</f>
        <v>2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76</v>
      </c>
      <c r="D77" s="21">
        <f>C5</f>
        <v>40</v>
      </c>
      <c r="E77" s="21">
        <f>C6</f>
        <v>9</v>
      </c>
      <c r="F77" s="21">
        <f>C7</f>
        <v>13</v>
      </c>
      <c r="G77" s="21">
        <f>SUM(H77:J77)</f>
        <v>14</v>
      </c>
      <c r="H77" s="21">
        <f>C8</f>
        <v>4</v>
      </c>
      <c r="I77" s="21">
        <f>C9</f>
        <v>10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3.8</v>
      </c>
      <c r="D78" s="22">
        <f t="shared" si="15"/>
        <v>3.6363636363636362</v>
      </c>
      <c r="E78" s="22">
        <f t="shared" si="15"/>
        <v>4.5</v>
      </c>
      <c r="F78" s="22">
        <f t="shared" si="15"/>
        <v>3.25</v>
      </c>
      <c r="G78" s="22">
        <f t="shared" si="15"/>
        <v>4.666666666666667</v>
      </c>
      <c r="H78" s="22">
        <f t="shared" si="15"/>
        <v>4</v>
      </c>
      <c r="I78" s="22">
        <f t="shared" si="15"/>
        <v>5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4094</v>
      </c>
      <c r="D81" s="21">
        <f>D16</f>
        <v>2391</v>
      </c>
      <c r="E81" s="21">
        <f>D17</f>
        <v>1134</v>
      </c>
      <c r="F81" s="21">
        <f>D18</f>
        <v>204</v>
      </c>
      <c r="G81" s="21">
        <f>SUM(H81:J81)</f>
        <v>365</v>
      </c>
      <c r="H81" s="21">
        <f>D19</f>
        <v>313</v>
      </c>
      <c r="I81" s="21">
        <f>D20</f>
        <v>43</v>
      </c>
      <c r="J81" s="21">
        <f>D21</f>
        <v>9</v>
      </c>
      <c r="K81" s="21"/>
    </row>
    <row r="82" spans="1:11" ht="12.75">
      <c r="A82" t="s">
        <v>21</v>
      </c>
      <c r="C82" s="21">
        <f>D12</f>
        <v>4167</v>
      </c>
      <c r="D82" s="21">
        <f>D5</f>
        <v>2434</v>
      </c>
      <c r="E82" s="21">
        <f>D6</f>
        <v>1152</v>
      </c>
      <c r="F82" s="21">
        <f>D7</f>
        <v>205</v>
      </c>
      <c r="G82" s="21">
        <f>SUM(H82:J82)</f>
        <v>376</v>
      </c>
      <c r="H82" s="21">
        <f>D8</f>
        <v>322</v>
      </c>
      <c r="I82" s="21">
        <f>D9</f>
        <v>45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1.0178309721543723</v>
      </c>
      <c r="D83" s="22">
        <f t="shared" si="16"/>
        <v>1.0179841070681723</v>
      </c>
      <c r="E83" s="22">
        <f t="shared" si="16"/>
        <v>1.0158730158730158</v>
      </c>
      <c r="F83" s="22">
        <f t="shared" si="16"/>
        <v>1.0049019607843137</v>
      </c>
      <c r="G83" s="22">
        <f t="shared" si="16"/>
        <v>1.0301369863013699</v>
      </c>
      <c r="H83" s="22">
        <f t="shared" si="16"/>
        <v>1.0287539936102237</v>
      </c>
      <c r="I83" s="22">
        <f t="shared" si="16"/>
        <v>1.0465116279069768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 t="e">
        <f>#REF!</f>
        <v>#REF!</v>
      </c>
      <c r="D86" s="21" t="e">
        <f>#REF!</f>
        <v>#REF!</v>
      </c>
      <c r="E86" s="21" t="e">
        <f>#REF!</f>
        <v>#REF!</v>
      </c>
      <c r="F86" s="21" t="e">
        <f>#REF!</f>
        <v>#REF!</v>
      </c>
      <c r="G86" s="21" t="e">
        <f>SUM(H86:J86)</f>
        <v>#REF!</v>
      </c>
      <c r="H86" s="21" t="e">
        <f>#REF!</f>
        <v>#REF!</v>
      </c>
      <c r="I86" s="21" t="e">
        <f>#REF!</f>
        <v>#REF!</v>
      </c>
      <c r="J86" s="21" t="e">
        <f>#REF!</f>
        <v>#REF!</v>
      </c>
    </row>
    <row r="87" spans="1:10" ht="12.75">
      <c r="A87" t="s">
        <v>21</v>
      </c>
      <c r="C87" s="21" t="e">
        <f>#REF!</f>
        <v>#REF!</v>
      </c>
      <c r="D87" s="21" t="e">
        <f>#REF!</f>
        <v>#REF!</v>
      </c>
      <c r="E87" s="21" t="e">
        <f>#REF!</f>
        <v>#REF!</v>
      </c>
      <c r="F87" s="21" t="e">
        <f>#REF!</f>
        <v>#REF!</v>
      </c>
      <c r="G87" s="21" t="e">
        <f>SUM(H87:J87)</f>
        <v>#REF!</v>
      </c>
      <c r="H87" s="21" t="e">
        <f>#REF!</f>
        <v>#REF!</v>
      </c>
      <c r="I87" s="21" t="e">
        <f>#REF!</f>
        <v>#REF!</v>
      </c>
      <c r="J87" s="21" t="e">
        <f>#REF!</f>
        <v>#REF!</v>
      </c>
    </row>
    <row r="88" spans="1:10" ht="12.75">
      <c r="A88" t="s">
        <v>22</v>
      </c>
      <c r="C88" s="22" t="e">
        <f aca="true" t="shared" si="17" ref="C88:J88">C87/C86</f>
        <v>#REF!</v>
      </c>
      <c r="D88" s="22" t="e">
        <f t="shared" si="17"/>
        <v>#REF!</v>
      </c>
      <c r="E88" s="22" t="e">
        <f t="shared" si="17"/>
        <v>#REF!</v>
      </c>
      <c r="F88" s="22" t="e">
        <f t="shared" si="17"/>
        <v>#REF!</v>
      </c>
      <c r="G88" s="22" t="e">
        <f t="shared" si="17"/>
        <v>#REF!</v>
      </c>
      <c r="H88" s="22" t="e">
        <f t="shared" si="17"/>
        <v>#REF!</v>
      </c>
      <c r="I88" s="22" t="e">
        <f t="shared" si="17"/>
        <v>#REF!</v>
      </c>
      <c r="J88" s="22" t="e">
        <f t="shared" si="17"/>
        <v>#REF!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40824813</v>
      </c>
      <c r="D94" s="21"/>
      <c r="E94" s="21">
        <f>SUM(E95:E96)</f>
        <v>89592</v>
      </c>
      <c r="F94" s="22">
        <f>C94/E94</f>
        <v>455.67475890704526</v>
      </c>
      <c r="G94" s="21">
        <f>SUM(G95:G96)</f>
        <v>178137</v>
      </c>
      <c r="H94" s="22">
        <f>C94/G94</f>
        <v>229.17649337307802</v>
      </c>
    </row>
    <row r="95" spans="1:8" ht="12.75">
      <c r="A95" t="s">
        <v>23</v>
      </c>
      <c r="C95" s="21">
        <f>G34</f>
        <v>33103951</v>
      </c>
      <c r="D95" s="21"/>
      <c r="E95" s="21">
        <f>G23</f>
        <v>67310</v>
      </c>
      <c r="F95" s="22">
        <f>C95/E95</f>
        <v>491.8132669737038</v>
      </c>
      <c r="G95" s="21">
        <f>G12</f>
        <v>146042</v>
      </c>
      <c r="H95" s="22">
        <f>C95/G95</f>
        <v>226.67418276934032</v>
      </c>
    </row>
    <row r="96" spans="1:8" ht="12.75">
      <c r="A96" t="s">
        <v>34</v>
      </c>
      <c r="C96" s="21">
        <f>SUM(B34:F34)</f>
        <v>7720862</v>
      </c>
      <c r="D96" s="21"/>
      <c r="E96" s="21">
        <f>SUM(B23:F23)</f>
        <v>22282</v>
      </c>
      <c r="F96" s="22">
        <f>C96/E96</f>
        <v>346.5066870119379</v>
      </c>
      <c r="G96" s="21">
        <f>SUM(B12:F12)</f>
        <v>32095</v>
      </c>
      <c r="H96" s="22">
        <f>C96/G96</f>
        <v>240.56276678610377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22990226</v>
      </c>
      <c r="D98" s="21"/>
      <c r="E98" s="21">
        <f>SUM(E99:E100)</f>
        <v>50150</v>
      </c>
      <c r="F98" s="22">
        <f>C98/E98</f>
        <v>458.4292323030907</v>
      </c>
      <c r="G98" s="21">
        <f>SUM(G99:G100)</f>
        <v>101509</v>
      </c>
      <c r="H98" s="22">
        <f>C98/G98</f>
        <v>226.4846072762021</v>
      </c>
      <c r="N98" s="19"/>
    </row>
    <row r="99" spans="1:16" ht="12.75">
      <c r="A99" t="s">
        <v>23</v>
      </c>
      <c r="C99" s="21">
        <f>G27</f>
        <v>18356784</v>
      </c>
      <c r="D99" s="21"/>
      <c r="E99" s="21">
        <f>G16</f>
        <v>36462</v>
      </c>
      <c r="F99" s="22">
        <f>C99/E99</f>
        <v>503.44972848444957</v>
      </c>
      <c r="G99" s="21">
        <f>G5</f>
        <v>82254</v>
      </c>
      <c r="H99" s="22">
        <f>C99/G99</f>
        <v>223.1719308483478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4633442</v>
      </c>
      <c r="D100" s="21"/>
      <c r="E100" s="21">
        <f>SUM(B16:F16)</f>
        <v>13688</v>
      </c>
      <c r="F100" s="22">
        <f>C100/E100</f>
        <v>338.50394506136763</v>
      </c>
      <c r="G100" s="21">
        <f>SUM(B5:F5)</f>
        <v>19255</v>
      </c>
      <c r="H100" s="22">
        <f>C100/G100</f>
        <v>240.63578291352894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10771088</v>
      </c>
      <c r="D102" s="21"/>
      <c r="E102" s="21">
        <f>SUM(E103:E104)</f>
        <v>23733</v>
      </c>
      <c r="F102" s="22">
        <f>C102/E102</f>
        <v>453.84435174651327</v>
      </c>
      <c r="G102" s="21">
        <f>SUM(G103:G104)</f>
        <v>45601</v>
      </c>
      <c r="H102" s="22">
        <f>C102/G102</f>
        <v>236.2028902874937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8739348</v>
      </c>
      <c r="D103" s="21"/>
      <c r="E103" s="21">
        <f>G17</f>
        <v>18092</v>
      </c>
      <c r="F103" s="22">
        <f>C103/E103</f>
        <v>483.0504090205616</v>
      </c>
      <c r="G103" s="21">
        <f>G6</f>
        <v>37121</v>
      </c>
      <c r="H103" s="22">
        <f>C103/G103</f>
        <v>235.42867918428922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2031740</v>
      </c>
      <c r="D104" s="21"/>
      <c r="E104" s="21">
        <f>SUM(B17:F17)</f>
        <v>5641</v>
      </c>
      <c r="F104" s="22">
        <f>C104/E104</f>
        <v>360.1737280624003</v>
      </c>
      <c r="G104" s="21">
        <f>SUM(B6:F6)</f>
        <v>8480</v>
      </c>
      <c r="H104" s="22">
        <f>C104/G104</f>
        <v>239.59198113207546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2164648</v>
      </c>
      <c r="D106" s="21"/>
      <c r="E106" s="21">
        <f>SUM(E107:E108)</f>
        <v>4854</v>
      </c>
      <c r="F106" s="22">
        <f>C106/E106</f>
        <v>445.9513803049032</v>
      </c>
      <c r="G106" s="21">
        <f>SUM(G107:G108)</f>
        <v>9679</v>
      </c>
      <c r="H106" s="22">
        <f>C106/G106</f>
        <v>223.64376485174088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1837297</v>
      </c>
      <c r="D107" s="21"/>
      <c r="E107" s="21">
        <f>G18</f>
        <v>3895</v>
      </c>
      <c r="F107" s="22">
        <f>C107/E107</f>
        <v>471.70654685494225</v>
      </c>
      <c r="G107" s="21">
        <f>G7</f>
        <v>8328</v>
      </c>
      <c r="H107" s="22">
        <f>C107/G107</f>
        <v>220.61683477425552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327351</v>
      </c>
      <c r="D108" s="21"/>
      <c r="E108" s="21">
        <f>SUM(B18:F18)</f>
        <v>959</v>
      </c>
      <c r="F108" s="22">
        <f>C108/E108</f>
        <v>341.3461939520334</v>
      </c>
      <c r="G108" s="21">
        <f>SUM(B7:F7)</f>
        <v>1351</v>
      </c>
      <c r="H108" s="22">
        <f>C108/G108</f>
        <v>242.30273871206515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4898851</v>
      </c>
      <c r="D110" s="21"/>
      <c r="E110" s="21">
        <f>SUM(E111:E112)</f>
        <v>10855</v>
      </c>
      <c r="F110" s="22">
        <f>C110/E110</f>
        <v>451.2990327038231</v>
      </c>
      <c r="G110" s="21">
        <f>SUM(G111:G112)</f>
        <v>21348</v>
      </c>
      <c r="H110" s="22">
        <f>C110/G110</f>
        <v>229.4758759602773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4170522</v>
      </c>
      <c r="D111" s="21"/>
      <c r="E111" s="21">
        <f>G22</f>
        <v>8861</v>
      </c>
      <c r="F111" s="22">
        <f>C111/E111</f>
        <v>470.660422074258</v>
      </c>
      <c r="G111" s="21">
        <f>G11</f>
        <v>18339</v>
      </c>
      <c r="H111" s="22">
        <f>C111/G111</f>
        <v>227.41272697529854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728329</v>
      </c>
      <c r="D112" s="21"/>
      <c r="E112" s="21">
        <f>SUM(B22:F22)</f>
        <v>1994</v>
      </c>
      <c r="F112" s="22">
        <f>C112/E112</f>
        <v>365.2602808425276</v>
      </c>
      <c r="G112" s="21">
        <f>SUM(B11:F11)</f>
        <v>3009</v>
      </c>
      <c r="H112" s="22">
        <f>C112/G112</f>
        <v>242.0501827849784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4210047</v>
      </c>
      <c r="D114" s="21"/>
      <c r="E114" s="21">
        <f>SUM(E115:E116)</f>
        <v>9496</v>
      </c>
      <c r="F114" s="22">
        <f>C114/E114</f>
        <v>443.34951558550966</v>
      </c>
      <c r="G114" s="21">
        <f>SUM(G115:G116)</f>
        <v>18361</v>
      </c>
      <c r="H114" s="22">
        <f>C114/G114</f>
        <v>229.292903436632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3618455</v>
      </c>
      <c r="D115" s="21"/>
      <c r="E115" s="21">
        <f>G19</f>
        <v>7792</v>
      </c>
      <c r="F115" s="22">
        <f>C115/E115</f>
        <v>464.3807751540041</v>
      </c>
      <c r="G115" s="21">
        <f>G8</f>
        <v>15920</v>
      </c>
      <c r="H115" s="22">
        <f>C115/G115</f>
        <v>227.28988693467338</v>
      </c>
    </row>
    <row r="116" spans="1:8" ht="12.75">
      <c r="A116" t="s">
        <v>34</v>
      </c>
      <c r="C116" s="21">
        <f>SUM(B30:F30)</f>
        <v>591592</v>
      </c>
      <c r="D116" s="21"/>
      <c r="E116" s="21">
        <f>SUM(B19:F19)</f>
        <v>1704</v>
      </c>
      <c r="F116" s="22">
        <f>C116/E116</f>
        <v>347.17840375586854</v>
      </c>
      <c r="G116" s="21">
        <f>SUM(B8:F8)</f>
        <v>2441</v>
      </c>
      <c r="H116" s="22">
        <f>C116/G116</f>
        <v>242.35641130684147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605254</v>
      </c>
      <c r="D118" s="21"/>
      <c r="E118" s="21">
        <f>SUM(E119:E120)</f>
        <v>1179</v>
      </c>
      <c r="F118" s="22">
        <f>C118/E118</f>
        <v>513.362171331637</v>
      </c>
      <c r="G118" s="21">
        <f>SUM(G119:G120)</f>
        <v>2592</v>
      </c>
      <c r="H118" s="22">
        <f>C118/G118</f>
        <v>233.508487654321</v>
      </c>
    </row>
    <row r="119" spans="1:8" ht="12.75">
      <c r="A119" t="s">
        <v>23</v>
      </c>
      <c r="C119" s="21">
        <f>G31</f>
        <v>485249</v>
      </c>
      <c r="D119" s="21"/>
      <c r="E119" s="21">
        <f>G20</f>
        <v>929</v>
      </c>
      <c r="F119" s="22">
        <f>C119/E119</f>
        <v>522.3347685683531</v>
      </c>
      <c r="G119" s="21">
        <f>G9</f>
        <v>2091</v>
      </c>
      <c r="H119" s="22">
        <f>C119/G119</f>
        <v>232.06551889048302</v>
      </c>
    </row>
    <row r="120" spans="1:8" ht="12.75">
      <c r="A120" t="s">
        <v>34</v>
      </c>
      <c r="C120" s="21">
        <f>SUM(B31:F31)</f>
        <v>120005</v>
      </c>
      <c r="D120" s="21"/>
      <c r="E120" s="21">
        <f>SUM(B20:F20)</f>
        <v>250</v>
      </c>
      <c r="F120" s="22">
        <f>C120/E120</f>
        <v>480.02</v>
      </c>
      <c r="G120" s="21">
        <f>SUM(B9:F9)</f>
        <v>501</v>
      </c>
      <c r="H120" s="22">
        <f>C120/G120</f>
        <v>239.5309381237525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83550</v>
      </c>
      <c r="D122" s="21"/>
      <c r="E122" s="21">
        <f>SUM(E123:E124)</f>
        <v>180</v>
      </c>
      <c r="F122" s="22">
        <f>C122/E122</f>
        <v>464.1666666666667</v>
      </c>
      <c r="G122" s="21">
        <f>SUM(G123:G124)</f>
        <v>395</v>
      </c>
      <c r="H122" s="22">
        <f>C122/G122</f>
        <v>211.51898734177215</v>
      </c>
    </row>
    <row r="123" spans="1:8" ht="12.75">
      <c r="A123" t="s">
        <v>23</v>
      </c>
      <c r="C123" s="21">
        <f>G32</f>
        <v>66818</v>
      </c>
      <c r="D123" s="21"/>
      <c r="E123" s="21">
        <f>G21</f>
        <v>140</v>
      </c>
      <c r="F123" s="22">
        <f>C123/E123</f>
        <v>477.27142857142854</v>
      </c>
      <c r="G123" s="21">
        <f>G10</f>
        <v>328</v>
      </c>
      <c r="H123" s="22">
        <f>C123/G123</f>
        <v>203.71341463414635</v>
      </c>
    </row>
    <row r="124" spans="1:8" ht="12.75">
      <c r="A124" t="s">
        <v>34</v>
      </c>
      <c r="C124" s="21">
        <f>SUM(B32:F32)</f>
        <v>16732</v>
      </c>
      <c r="D124" s="21"/>
      <c r="E124" s="21">
        <f>SUM(B21:F21)</f>
        <v>40</v>
      </c>
      <c r="F124" s="22">
        <f>C124/E124</f>
        <v>418.3</v>
      </c>
      <c r="G124" s="21">
        <f>SUM(B10:F10)</f>
        <v>67</v>
      </c>
      <c r="H124" s="22">
        <f>C124/G124</f>
        <v>249.73134328358208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8312454</v>
      </c>
      <c r="D130" s="21"/>
      <c r="E130" s="21">
        <f aca="true" t="shared" si="18" ref="E130:K130">SUM(E131:E134)</f>
        <v>4633442</v>
      </c>
      <c r="F130" s="21">
        <f t="shared" si="18"/>
        <v>2031740</v>
      </c>
      <c r="G130" s="21">
        <f t="shared" si="18"/>
        <v>327351</v>
      </c>
      <c r="H130" s="21">
        <f t="shared" si="18"/>
        <v>728329</v>
      </c>
      <c r="I130" s="21">
        <f t="shared" si="18"/>
        <v>591592</v>
      </c>
      <c r="J130" s="21">
        <f t="shared" si="18"/>
        <v>120005</v>
      </c>
      <c r="K130" s="21">
        <f t="shared" si="18"/>
        <v>16732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3643165</v>
      </c>
      <c r="D131" s="21"/>
      <c r="E131" s="21">
        <f>SUM(E27:F27)</f>
        <v>2230949</v>
      </c>
      <c r="F131" s="21">
        <f>SUM(E28:F28)</f>
        <v>753000</v>
      </c>
      <c r="G131" s="21">
        <f>SUM(E29:F29)</f>
        <v>129504</v>
      </c>
      <c r="H131" s="21">
        <f>SUM(I131:K131)</f>
        <v>279965</v>
      </c>
      <c r="I131" s="21">
        <f>SUM(E30:F30)</f>
        <v>249747</v>
      </c>
      <c r="J131" s="21">
        <f>SUM(E31:F31)</f>
        <v>25515</v>
      </c>
      <c r="K131" s="21">
        <f>SUM(E32:F32)</f>
        <v>4703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3251351</v>
      </c>
      <c r="D132" s="21"/>
      <c r="E132" s="21">
        <f>B27</f>
        <v>1631534</v>
      </c>
      <c r="F132" s="21">
        <f>B28</f>
        <v>916018</v>
      </c>
      <c r="G132" s="21">
        <f>B29</f>
        <v>131943</v>
      </c>
      <c r="H132" s="21">
        <f>SUM(I132:K132)</f>
        <v>329790</v>
      </c>
      <c r="I132" s="21">
        <f>B30</f>
        <v>242066</v>
      </c>
      <c r="J132" s="21">
        <f>B31</f>
        <v>78587</v>
      </c>
      <c r="K132" s="21">
        <f>B32</f>
        <v>9137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19020</v>
      </c>
      <c r="D133" s="21"/>
      <c r="E133" s="21">
        <f>C27</f>
        <v>10180</v>
      </c>
      <c r="F133" s="21">
        <f>C28</f>
        <v>2234</v>
      </c>
      <c r="G133" s="21">
        <f>C29</f>
        <v>2758</v>
      </c>
      <c r="H133" s="21">
        <f>SUM(I133:K133)</f>
        <v>3162</v>
      </c>
      <c r="I133" s="21">
        <f>C30</f>
        <v>686</v>
      </c>
      <c r="J133" s="21">
        <f>C31</f>
        <v>2476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1398918</v>
      </c>
      <c r="D134" s="21"/>
      <c r="E134" s="21">
        <f>D27</f>
        <v>760779</v>
      </c>
      <c r="F134" s="21">
        <f>D28</f>
        <v>360488</v>
      </c>
      <c r="G134" s="21">
        <f>D29</f>
        <v>63146</v>
      </c>
      <c r="H134" s="21">
        <f>SUM(I134:K134)</f>
        <v>115412</v>
      </c>
      <c r="I134" s="21">
        <f>D30</f>
        <v>99093</v>
      </c>
      <c r="J134" s="21">
        <f>D31</f>
        <v>13427</v>
      </c>
      <c r="K134" s="21">
        <f>D32</f>
        <v>2892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3643165</v>
      </c>
      <c r="E140" s="22">
        <f>B140/C66</f>
        <v>256.83221713077194</v>
      </c>
      <c r="G140" s="22">
        <f>B140/C67</f>
        <v>240.6635618972123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3251351</v>
      </c>
      <c r="E141" s="22">
        <f>B141/C71</f>
        <v>816.3070549836806</v>
      </c>
      <c r="G141" s="22">
        <f>B141/C72</f>
        <v>255.72998269624037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19020</v>
      </c>
      <c r="E142" s="22">
        <f>B142/C76</f>
        <v>951</v>
      </c>
      <c r="G142" s="22">
        <f>B142/C77</f>
        <v>250.26315789473685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1398918</v>
      </c>
      <c r="E143" s="22">
        <f>B143/C81</f>
        <v>341.69956033219347</v>
      </c>
      <c r="G143" s="22">
        <f>B143/C82</f>
        <v>335.7134629229662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S1">
      <selection activeCell="E27" sqref="E27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6839</v>
      </c>
      <c r="C5" s="25">
        <v>41</v>
      </c>
      <c r="D5" s="25">
        <v>2467</v>
      </c>
      <c r="E5" s="25">
        <v>9567</v>
      </c>
      <c r="F5" s="25">
        <v>329</v>
      </c>
      <c r="G5" s="25">
        <v>81823</v>
      </c>
      <c r="H5" s="20">
        <f aca="true" t="shared" si="0" ref="H5:H11">SUM(B5:G5)</f>
        <v>101066</v>
      </c>
    </row>
    <row r="6" spans="1:14" ht="12.75">
      <c r="A6" s="4" t="s">
        <v>8</v>
      </c>
      <c r="B6" s="25">
        <v>3814</v>
      </c>
      <c r="C6" s="25">
        <v>10</v>
      </c>
      <c r="D6" s="25">
        <v>1105</v>
      </c>
      <c r="E6" s="25">
        <v>3326</v>
      </c>
      <c r="F6" s="25">
        <v>65</v>
      </c>
      <c r="G6" s="25">
        <v>36644</v>
      </c>
      <c r="H6" s="20">
        <f t="shared" si="0"/>
        <v>44964</v>
      </c>
      <c r="N6" s="19" t="s">
        <v>96</v>
      </c>
    </row>
    <row r="7" spans="1:14" ht="12.75">
      <c r="A7" s="4" t="s">
        <v>9</v>
      </c>
      <c r="B7" s="25">
        <v>501</v>
      </c>
      <c r="C7" s="25">
        <v>14</v>
      </c>
      <c r="D7" s="25">
        <v>208</v>
      </c>
      <c r="E7" s="25">
        <v>568</v>
      </c>
      <c r="F7" s="25">
        <v>16</v>
      </c>
      <c r="G7" s="25">
        <v>8775</v>
      </c>
      <c r="H7" s="20">
        <f t="shared" si="0"/>
        <v>10082</v>
      </c>
      <c r="N7" s="19"/>
    </row>
    <row r="8" spans="1:16" ht="12.75">
      <c r="A8" s="4" t="s">
        <v>10</v>
      </c>
      <c r="B8" s="25">
        <v>974</v>
      </c>
      <c r="C8" s="25">
        <v>0</v>
      </c>
      <c r="D8" s="25">
        <v>322</v>
      </c>
      <c r="E8" s="25">
        <v>1072</v>
      </c>
      <c r="F8" s="25">
        <v>26</v>
      </c>
      <c r="G8" s="25">
        <v>15790</v>
      </c>
      <c r="H8" s="20">
        <f t="shared" si="0"/>
        <v>18184</v>
      </c>
      <c r="N8" s="18" t="s">
        <v>4</v>
      </c>
      <c r="P8" s="19" t="s">
        <v>81</v>
      </c>
    </row>
    <row r="9" spans="1:16" ht="12.75">
      <c r="A9" s="4" t="s">
        <v>11</v>
      </c>
      <c r="B9" s="25">
        <v>322</v>
      </c>
      <c r="C9" s="25">
        <v>13</v>
      </c>
      <c r="D9" s="25">
        <v>53</v>
      </c>
      <c r="E9" s="25">
        <v>113</v>
      </c>
      <c r="F9" s="25">
        <v>2</v>
      </c>
      <c r="G9" s="25">
        <v>2111</v>
      </c>
      <c r="H9" s="20">
        <f t="shared" si="0"/>
        <v>2614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32</v>
      </c>
      <c r="C10" s="25">
        <v>0</v>
      </c>
      <c r="D10" s="25">
        <v>9</v>
      </c>
      <c r="E10" s="25">
        <v>22</v>
      </c>
      <c r="F10" s="25">
        <v>1</v>
      </c>
      <c r="G10" s="25">
        <v>327</v>
      </c>
      <c r="H10" s="20">
        <f t="shared" si="0"/>
        <v>391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1328</v>
      </c>
      <c r="C11" s="20">
        <f t="shared" si="1"/>
        <v>13</v>
      </c>
      <c r="D11" s="20">
        <f t="shared" si="1"/>
        <v>384</v>
      </c>
      <c r="E11" s="20">
        <f t="shared" si="1"/>
        <v>1207</v>
      </c>
      <c r="F11" s="20">
        <f t="shared" si="1"/>
        <v>29</v>
      </c>
      <c r="G11" s="20">
        <f t="shared" si="1"/>
        <v>18228</v>
      </c>
      <c r="H11" s="20">
        <f t="shared" si="0"/>
        <v>21189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12482</v>
      </c>
      <c r="C12" s="20">
        <f t="shared" si="2"/>
        <v>78</v>
      </c>
      <c r="D12" s="20">
        <f t="shared" si="2"/>
        <v>4164</v>
      </c>
      <c r="E12" s="20">
        <f t="shared" si="2"/>
        <v>14668</v>
      </c>
      <c r="F12" s="20">
        <f t="shared" si="2"/>
        <v>439</v>
      </c>
      <c r="G12" s="20">
        <f t="shared" si="2"/>
        <v>145470</v>
      </c>
      <c r="H12" s="20">
        <f t="shared" si="2"/>
        <v>177301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2132</v>
      </c>
      <c r="C16" s="25">
        <v>12</v>
      </c>
      <c r="D16" s="25">
        <v>2428</v>
      </c>
      <c r="E16" s="25">
        <v>8864</v>
      </c>
      <c r="F16" s="25">
        <v>290</v>
      </c>
      <c r="G16" s="25">
        <v>36188</v>
      </c>
      <c r="H16" s="20">
        <f aca="true" t="shared" si="3" ref="H16:H22">SUM(B16:G16)</f>
        <v>49914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1192</v>
      </c>
      <c r="C17" s="25">
        <v>2</v>
      </c>
      <c r="D17" s="25">
        <v>1089</v>
      </c>
      <c r="E17" s="25">
        <v>3207</v>
      </c>
      <c r="F17" s="25">
        <v>58</v>
      </c>
      <c r="G17" s="25">
        <v>17965</v>
      </c>
      <c r="H17" s="20">
        <f t="shared" si="3"/>
        <v>23513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165</v>
      </c>
      <c r="C18" s="25">
        <v>4</v>
      </c>
      <c r="D18" s="25">
        <v>206</v>
      </c>
      <c r="E18" s="25">
        <v>556</v>
      </c>
      <c r="F18" s="25">
        <v>15</v>
      </c>
      <c r="G18" s="25">
        <v>4122</v>
      </c>
      <c r="H18" s="20">
        <f t="shared" si="3"/>
        <v>5068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315</v>
      </c>
      <c r="C19" s="25">
        <v>0</v>
      </c>
      <c r="D19" s="25">
        <v>312</v>
      </c>
      <c r="E19" s="25">
        <v>1028</v>
      </c>
      <c r="F19" s="25">
        <v>24</v>
      </c>
      <c r="G19" s="25">
        <v>7741</v>
      </c>
      <c r="H19" s="20">
        <f t="shared" si="3"/>
        <v>9420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92</v>
      </c>
      <c r="C20" s="25">
        <v>3</v>
      </c>
      <c r="D20" s="25">
        <v>51</v>
      </c>
      <c r="E20" s="25">
        <v>110</v>
      </c>
      <c r="F20" s="25">
        <v>1</v>
      </c>
      <c r="G20" s="25">
        <v>934</v>
      </c>
      <c r="H20" s="20">
        <f t="shared" si="3"/>
        <v>1191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9</v>
      </c>
      <c r="C21" s="25">
        <v>0</v>
      </c>
      <c r="D21" s="25">
        <v>9</v>
      </c>
      <c r="E21" s="25">
        <v>21</v>
      </c>
      <c r="F21" s="25">
        <v>1</v>
      </c>
      <c r="G21" s="25">
        <v>135</v>
      </c>
      <c r="H21" s="20">
        <f t="shared" si="3"/>
        <v>175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416</v>
      </c>
      <c r="C22" s="20">
        <f t="shared" si="4"/>
        <v>3</v>
      </c>
      <c r="D22" s="20">
        <f t="shared" si="4"/>
        <v>372</v>
      </c>
      <c r="E22" s="20">
        <f t="shared" si="4"/>
        <v>1159</v>
      </c>
      <c r="F22" s="20">
        <f t="shared" si="4"/>
        <v>26</v>
      </c>
      <c r="G22" s="20">
        <f t="shared" si="4"/>
        <v>8810</v>
      </c>
      <c r="H22" s="20">
        <f t="shared" si="3"/>
        <v>10786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3905</v>
      </c>
      <c r="C23" s="20">
        <f t="shared" si="5"/>
        <v>21</v>
      </c>
      <c r="D23" s="20">
        <f t="shared" si="5"/>
        <v>4095</v>
      </c>
      <c r="E23" s="20">
        <f t="shared" si="5"/>
        <v>13786</v>
      </c>
      <c r="F23" s="20">
        <f t="shared" si="5"/>
        <v>389</v>
      </c>
      <c r="G23" s="20">
        <f t="shared" si="5"/>
        <v>67085</v>
      </c>
      <c r="H23" s="20">
        <f t="shared" si="5"/>
        <v>89281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1626168</v>
      </c>
      <c r="C27" s="25">
        <v>11632</v>
      </c>
      <c r="D27" s="25">
        <v>771746</v>
      </c>
      <c r="E27" s="25">
        <v>2131516</v>
      </c>
      <c r="F27" s="25">
        <v>102863</v>
      </c>
      <c r="G27" s="25">
        <v>18305360</v>
      </c>
      <c r="H27" s="20">
        <f aca="true" t="shared" si="6" ref="H27:H32">SUM(B27:G27)</f>
        <v>22949285</v>
      </c>
    </row>
    <row r="28" spans="1:8" ht="12.75">
      <c r="A28" s="4" t="s">
        <v>8</v>
      </c>
      <c r="B28" s="25">
        <v>894516</v>
      </c>
      <c r="C28" s="25">
        <v>2072</v>
      </c>
      <c r="D28" s="25">
        <v>346112</v>
      </c>
      <c r="E28" s="25">
        <v>723212</v>
      </c>
      <c r="F28" s="25">
        <v>20009</v>
      </c>
      <c r="G28" s="25">
        <v>8646390</v>
      </c>
      <c r="H28" s="20">
        <f t="shared" si="6"/>
        <v>10632311</v>
      </c>
    </row>
    <row r="29" spans="1:8" ht="12.75">
      <c r="A29" s="4" t="s">
        <v>9</v>
      </c>
      <c r="B29" s="25">
        <v>120695</v>
      </c>
      <c r="C29" s="25">
        <v>3449</v>
      </c>
      <c r="D29" s="25">
        <v>64432</v>
      </c>
      <c r="E29" s="25">
        <v>125098</v>
      </c>
      <c r="F29" s="25">
        <v>5049</v>
      </c>
      <c r="G29" s="25">
        <v>1955050</v>
      </c>
      <c r="H29" s="20">
        <f t="shared" si="6"/>
        <v>2273773</v>
      </c>
    </row>
    <row r="30" spans="1:10" ht="12.75">
      <c r="A30" s="4" t="s">
        <v>10</v>
      </c>
      <c r="B30" s="25">
        <v>237745</v>
      </c>
      <c r="C30" s="25">
        <v>0</v>
      </c>
      <c r="D30" s="25">
        <v>99206</v>
      </c>
      <c r="E30" s="25">
        <v>241959</v>
      </c>
      <c r="F30" s="25">
        <v>7882</v>
      </c>
      <c r="G30" s="25">
        <v>3609298</v>
      </c>
      <c r="H30" s="20">
        <f t="shared" si="6"/>
        <v>4196090</v>
      </c>
      <c r="J30" s="20"/>
    </row>
    <row r="31" spans="1:8" ht="12.75">
      <c r="A31" s="4" t="s">
        <v>11</v>
      </c>
      <c r="B31" s="25">
        <v>77303</v>
      </c>
      <c r="C31" s="25">
        <v>3253</v>
      </c>
      <c r="D31" s="25">
        <v>16019</v>
      </c>
      <c r="E31" s="25">
        <v>25038</v>
      </c>
      <c r="F31" s="25">
        <v>554</v>
      </c>
      <c r="G31" s="25">
        <v>485410</v>
      </c>
      <c r="H31" s="20">
        <f t="shared" si="6"/>
        <v>607577</v>
      </c>
    </row>
    <row r="32" spans="1:8" ht="12.75">
      <c r="A32" s="4" t="s">
        <v>12</v>
      </c>
      <c r="B32" s="25">
        <v>8298</v>
      </c>
      <c r="C32" s="25">
        <v>0</v>
      </c>
      <c r="D32" s="25">
        <v>2892</v>
      </c>
      <c r="E32" s="25">
        <v>4571</v>
      </c>
      <c r="F32" s="25">
        <v>304</v>
      </c>
      <c r="G32" s="25">
        <v>67508</v>
      </c>
      <c r="H32" s="20">
        <f t="shared" si="6"/>
        <v>83573</v>
      </c>
    </row>
    <row r="33" spans="1:8" ht="12.75">
      <c r="A33" s="4" t="s">
        <v>13</v>
      </c>
      <c r="B33" s="20">
        <f aca="true" t="shared" si="7" ref="B33:H33">SUM(B30:B32)</f>
        <v>323346</v>
      </c>
      <c r="C33" s="20">
        <f t="shared" si="7"/>
        <v>3253</v>
      </c>
      <c r="D33" s="20">
        <f t="shared" si="7"/>
        <v>118117</v>
      </c>
      <c r="E33" s="20">
        <f t="shared" si="7"/>
        <v>271568</v>
      </c>
      <c r="F33" s="20">
        <f t="shared" si="7"/>
        <v>8740</v>
      </c>
      <c r="G33" s="20">
        <f t="shared" si="7"/>
        <v>4162216</v>
      </c>
      <c r="H33" s="20">
        <f t="shared" si="7"/>
        <v>4887240</v>
      </c>
    </row>
    <row r="34" spans="1:8" ht="12.75">
      <c r="A34" s="4" t="s">
        <v>14</v>
      </c>
      <c r="B34" s="20">
        <f aca="true" t="shared" si="8" ref="B34:H34">SUM(B27+B28+B29+B33)</f>
        <v>2964725</v>
      </c>
      <c r="C34" s="20">
        <f t="shared" si="8"/>
        <v>20406</v>
      </c>
      <c r="D34" s="20">
        <f t="shared" si="8"/>
        <v>1300407</v>
      </c>
      <c r="E34" s="20">
        <f t="shared" si="8"/>
        <v>3251394</v>
      </c>
      <c r="F34" s="20">
        <f t="shared" si="8"/>
        <v>136661</v>
      </c>
      <c r="G34" s="20">
        <f t="shared" si="8"/>
        <v>33069016</v>
      </c>
      <c r="H34" s="20">
        <f t="shared" si="8"/>
        <v>40742609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89281</v>
      </c>
      <c r="D42" s="21">
        <f>H16</f>
        <v>49914</v>
      </c>
      <c r="E42" s="21">
        <f>H17</f>
        <v>23513</v>
      </c>
      <c r="F42" s="21">
        <f>H18</f>
        <v>5068</v>
      </c>
      <c r="G42" s="21">
        <f>H22</f>
        <v>10786</v>
      </c>
      <c r="H42" s="21">
        <f>H19</f>
        <v>9420</v>
      </c>
      <c r="I42" s="21">
        <f>H20</f>
        <v>1191</v>
      </c>
      <c r="J42" s="21">
        <f>H21</f>
        <v>175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177301</v>
      </c>
      <c r="D43" s="21">
        <f>H5</f>
        <v>101066</v>
      </c>
      <c r="E43" s="21">
        <f>H6</f>
        <v>44964</v>
      </c>
      <c r="F43" s="21">
        <f>H7</f>
        <v>10082</v>
      </c>
      <c r="G43" s="21">
        <f>H11</f>
        <v>21189</v>
      </c>
      <c r="H43" s="21">
        <f>H8</f>
        <v>18184</v>
      </c>
      <c r="I43" s="21">
        <f>H9</f>
        <v>2614</v>
      </c>
      <c r="J43" s="21">
        <f>H10</f>
        <v>391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1.9858760542556646</v>
      </c>
      <c r="D44" s="22">
        <f t="shared" si="9"/>
        <v>2.024802660576191</v>
      </c>
      <c r="E44" s="22">
        <f t="shared" si="9"/>
        <v>1.912303831922766</v>
      </c>
      <c r="F44" s="22">
        <f t="shared" si="9"/>
        <v>1.989344909234412</v>
      </c>
      <c r="G44" s="22">
        <f t="shared" si="9"/>
        <v>1.9644910068607455</v>
      </c>
      <c r="H44" s="22">
        <f t="shared" si="9"/>
        <v>1.9303609341825902</v>
      </c>
      <c r="I44" s="22">
        <f t="shared" si="9"/>
        <v>2.1947942905121747</v>
      </c>
      <c r="J44" s="22">
        <f t="shared" si="9"/>
        <v>2.2342857142857144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67085</v>
      </c>
      <c r="D47" s="21">
        <f>G16</f>
        <v>36188</v>
      </c>
      <c r="E47" s="21">
        <f>G17</f>
        <v>17965</v>
      </c>
      <c r="F47" s="21">
        <f>G18</f>
        <v>4122</v>
      </c>
      <c r="G47" s="21">
        <f>G22</f>
        <v>8810</v>
      </c>
      <c r="H47" s="21">
        <f>G19</f>
        <v>7741</v>
      </c>
      <c r="I47" s="21">
        <f>G20</f>
        <v>934</v>
      </c>
      <c r="J47" s="21">
        <f>G21</f>
        <v>135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145470</v>
      </c>
      <c r="D48" s="21">
        <f>G5</f>
        <v>81823</v>
      </c>
      <c r="E48" s="21">
        <f>G6</f>
        <v>36644</v>
      </c>
      <c r="F48" s="21">
        <f>G7</f>
        <v>8775</v>
      </c>
      <c r="G48" s="21">
        <f>G11</f>
        <v>18228</v>
      </c>
      <c r="H48" s="21">
        <f>G8</f>
        <v>15790</v>
      </c>
      <c r="I48" s="21">
        <f>G9</f>
        <v>2111</v>
      </c>
      <c r="J48" s="21">
        <f>G10</f>
        <v>327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2.1684430200491915</v>
      </c>
      <c r="D49" s="22">
        <f t="shared" si="10"/>
        <v>2.26105338786338</v>
      </c>
      <c r="E49" s="22">
        <f t="shared" si="10"/>
        <v>2.039743946562761</v>
      </c>
      <c r="F49" s="22">
        <f t="shared" si="10"/>
        <v>2.12882096069869</v>
      </c>
      <c r="G49" s="22">
        <f t="shared" si="10"/>
        <v>2.069012485811578</v>
      </c>
      <c r="H49" s="22">
        <f t="shared" si="10"/>
        <v>2.0397881410670458</v>
      </c>
      <c r="I49" s="22">
        <f t="shared" si="10"/>
        <v>2.26017130620985</v>
      </c>
      <c r="J49" s="22">
        <f t="shared" si="10"/>
        <v>2.422222222222222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22196</v>
      </c>
      <c r="D52" s="21">
        <f>SUM(B16:F16)</f>
        <v>13726</v>
      </c>
      <c r="E52" s="21">
        <f>SUM(B17:F17)</f>
        <v>5548</v>
      </c>
      <c r="F52" s="21">
        <f>SUM(B18:F18)</f>
        <v>946</v>
      </c>
      <c r="G52" s="21">
        <f>SUM(H52:J52)</f>
        <v>1976</v>
      </c>
      <c r="H52" s="21">
        <f>SUM(B19:F19)</f>
        <v>1679</v>
      </c>
      <c r="I52" s="21">
        <f>SUM(B20:F20)</f>
        <v>257</v>
      </c>
      <c r="J52" s="21">
        <f>SUM(B21:F21)</f>
        <v>40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31831</v>
      </c>
      <c r="D53" s="21">
        <f>SUM(B5:F5)</f>
        <v>19243</v>
      </c>
      <c r="E53" s="21">
        <f>SUM(B6:F6)</f>
        <v>8320</v>
      </c>
      <c r="F53" s="21">
        <f>SUM(B7:F7)</f>
        <v>1307</v>
      </c>
      <c r="G53" s="21">
        <f>SUM(H53:J53)</f>
        <v>2960</v>
      </c>
      <c r="H53" s="21">
        <f>SUM(B8:F8)</f>
        <v>2394</v>
      </c>
      <c r="I53" s="21">
        <f>SUM(B9:F9)</f>
        <v>503</v>
      </c>
      <c r="J53" s="21">
        <f>SUM(A10:E10)</f>
        <v>63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1.4340872229230492</v>
      </c>
      <c r="D54" s="22">
        <f t="shared" si="11"/>
        <v>1.4019379280198163</v>
      </c>
      <c r="E54" s="22">
        <f t="shared" si="11"/>
        <v>1.4996395097332371</v>
      </c>
      <c r="F54" s="22">
        <f t="shared" si="11"/>
        <v>1.3816067653276956</v>
      </c>
      <c r="G54" s="22">
        <f t="shared" si="11"/>
        <v>1.4979757085020242</v>
      </c>
      <c r="H54" s="22">
        <f t="shared" si="11"/>
        <v>1.4258487194758784</v>
      </c>
      <c r="I54" s="22">
        <f t="shared" si="11"/>
        <v>1.9571984435797665</v>
      </c>
      <c r="J54" s="22">
        <f t="shared" si="11"/>
        <v>1.575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22196</v>
      </c>
      <c r="D61" s="21">
        <f>SUM(B16:F16)</f>
        <v>13726</v>
      </c>
      <c r="E61" s="21">
        <f>SUM(B17:F17)</f>
        <v>5548</v>
      </c>
      <c r="F61" s="21">
        <f>SUM(B18:F18)</f>
        <v>946</v>
      </c>
      <c r="G61" s="21">
        <f>SUM(H61:J61)</f>
        <v>1976</v>
      </c>
      <c r="H61" s="21">
        <f>SUM(B19:F19)</f>
        <v>1679</v>
      </c>
      <c r="I61" s="21">
        <f>SUM(B20:F20)</f>
        <v>257</v>
      </c>
      <c r="J61" s="21">
        <f>SUM(B21:F21)</f>
        <v>40</v>
      </c>
      <c r="K61" s="21"/>
      <c r="N61" s="19" t="s">
        <v>96</v>
      </c>
    </row>
    <row r="62" spans="1:14" ht="12.75">
      <c r="A62" t="s">
        <v>21</v>
      </c>
      <c r="C62" s="21">
        <f>SUM(B12:F12)</f>
        <v>31831</v>
      </c>
      <c r="D62" s="21">
        <f>SUM(B5:F5)</f>
        <v>19243</v>
      </c>
      <c r="E62" s="21">
        <f>SUM(B6:F6)</f>
        <v>8320</v>
      </c>
      <c r="F62" s="21">
        <f>SUM(B7:F7)</f>
        <v>1307</v>
      </c>
      <c r="G62" s="21">
        <f>SUM(H62:J62)</f>
        <v>2961</v>
      </c>
      <c r="H62" s="21">
        <f>SUM(B8:F8)</f>
        <v>2394</v>
      </c>
      <c r="I62" s="21">
        <f>SUM(B9:F9)</f>
        <v>503</v>
      </c>
      <c r="J62" s="21">
        <f>SUM(B10:F10)</f>
        <v>64</v>
      </c>
      <c r="K62" s="21"/>
      <c r="N62" s="19"/>
    </row>
    <row r="63" spans="1:16" ht="12.75">
      <c r="A63" t="s">
        <v>22</v>
      </c>
      <c r="C63" s="22">
        <f aca="true" t="shared" si="12" ref="C63:J63">C62/C61</f>
        <v>1.4340872229230492</v>
      </c>
      <c r="D63" s="22">
        <f t="shared" si="12"/>
        <v>1.4019379280198163</v>
      </c>
      <c r="E63" s="22">
        <f t="shared" si="12"/>
        <v>1.4996395097332371</v>
      </c>
      <c r="F63" s="22">
        <f t="shared" si="12"/>
        <v>1.3816067653276956</v>
      </c>
      <c r="G63" s="22">
        <f t="shared" si="12"/>
        <v>1.4984817813765183</v>
      </c>
      <c r="H63" s="22">
        <f t="shared" si="12"/>
        <v>1.4258487194758784</v>
      </c>
      <c r="I63" s="22">
        <f t="shared" si="12"/>
        <v>1.9571984435797665</v>
      </c>
      <c r="J63" s="22">
        <f t="shared" si="12"/>
        <v>1.6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14175</v>
      </c>
      <c r="D66" s="21">
        <f>SUM(E16:F16)</f>
        <v>9154</v>
      </c>
      <c r="E66" s="21">
        <f>SUM(E17:F17)</f>
        <v>3265</v>
      </c>
      <c r="F66" s="21">
        <f>SUM(E18:F18)</f>
        <v>571</v>
      </c>
      <c r="G66" s="21">
        <f>SUM(H66:J66)</f>
        <v>1185</v>
      </c>
      <c r="H66" s="21">
        <f>SUM(E19:F19)</f>
        <v>1052</v>
      </c>
      <c r="I66" s="21">
        <f>SUM(E20:F20)</f>
        <v>111</v>
      </c>
      <c r="J66" s="21">
        <f>SUM(E21:F21)</f>
        <v>22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15107</v>
      </c>
      <c r="D67" s="21">
        <f>SUM(E5:F5)</f>
        <v>9896</v>
      </c>
      <c r="E67" s="21">
        <f>SUM(E6:F6)</f>
        <v>3391</v>
      </c>
      <c r="F67" s="21">
        <f>SUM(E7:F7)</f>
        <v>584</v>
      </c>
      <c r="G67" s="21">
        <f>SUM(H67:J67)</f>
        <v>1236</v>
      </c>
      <c r="H67" s="21">
        <f>SUM(E8:F8)</f>
        <v>1098</v>
      </c>
      <c r="I67" s="21">
        <f>SUM(E9:F9)</f>
        <v>115</v>
      </c>
      <c r="J67" s="21">
        <f>SUM(E10:F10)</f>
        <v>23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1.0657495590828925</v>
      </c>
      <c r="D68" s="22">
        <f t="shared" si="13"/>
        <v>1.0810574612191393</v>
      </c>
      <c r="E68" s="22">
        <f t="shared" si="13"/>
        <v>1.0385911179173049</v>
      </c>
      <c r="F68" s="22">
        <f t="shared" si="13"/>
        <v>1.02276707530648</v>
      </c>
      <c r="G68" s="22">
        <f t="shared" si="13"/>
        <v>1.0430379746835443</v>
      </c>
      <c r="H68" s="22">
        <f t="shared" si="13"/>
        <v>1.043726235741445</v>
      </c>
      <c r="I68" s="22">
        <f t="shared" si="13"/>
        <v>1.0360360360360361</v>
      </c>
      <c r="J68" s="22">
        <f t="shared" si="13"/>
        <v>1.0454545454545454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3905</v>
      </c>
      <c r="D71" s="21">
        <f>B16</f>
        <v>2132</v>
      </c>
      <c r="E71" s="21">
        <f>B17</f>
        <v>1192</v>
      </c>
      <c r="F71" s="21">
        <f>B18</f>
        <v>165</v>
      </c>
      <c r="G71" s="21">
        <f>SUM(H71:J71)</f>
        <v>416</v>
      </c>
      <c r="H71" s="21">
        <f>B19</f>
        <v>315</v>
      </c>
      <c r="I71" s="21">
        <f>B20</f>
        <v>92</v>
      </c>
      <c r="J71" s="21">
        <f>B21</f>
        <v>9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12482</v>
      </c>
      <c r="D72" s="21">
        <f>B5</f>
        <v>6839</v>
      </c>
      <c r="E72" s="21">
        <f>B6</f>
        <v>3814</v>
      </c>
      <c r="F72" s="21">
        <f>B7</f>
        <v>501</v>
      </c>
      <c r="G72" s="21">
        <f>SUM(H72:J72)</f>
        <v>1328</v>
      </c>
      <c r="H72" s="21">
        <f>B8</f>
        <v>974</v>
      </c>
      <c r="I72" s="21">
        <f>B9</f>
        <v>322</v>
      </c>
      <c r="J72" s="21">
        <f>B10</f>
        <v>32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3.196414852752881</v>
      </c>
      <c r="D73" s="22">
        <f t="shared" si="14"/>
        <v>3.2077861163227017</v>
      </c>
      <c r="E73" s="22">
        <f t="shared" si="14"/>
        <v>3.1996644295302015</v>
      </c>
      <c r="F73" s="22">
        <f t="shared" si="14"/>
        <v>3.036363636363636</v>
      </c>
      <c r="G73" s="22">
        <f t="shared" si="14"/>
        <v>3.1923076923076925</v>
      </c>
      <c r="H73" s="22">
        <f t="shared" si="14"/>
        <v>3.092063492063492</v>
      </c>
      <c r="I73" s="22">
        <f t="shared" si="14"/>
        <v>3.5</v>
      </c>
      <c r="J73" s="22">
        <f t="shared" si="14"/>
        <v>3.5555555555555554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21</v>
      </c>
      <c r="D76" s="21">
        <f>C16</f>
        <v>12</v>
      </c>
      <c r="E76" s="21">
        <f>C17</f>
        <v>2</v>
      </c>
      <c r="F76" s="21">
        <f>C18</f>
        <v>4</v>
      </c>
      <c r="G76" s="21">
        <f>SUM(H76:J76)</f>
        <v>3</v>
      </c>
      <c r="H76" s="21">
        <f>C19</f>
        <v>0</v>
      </c>
      <c r="I76" s="21">
        <f>C20</f>
        <v>3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78</v>
      </c>
      <c r="D77" s="21">
        <f>C5</f>
        <v>41</v>
      </c>
      <c r="E77" s="21">
        <f>C6</f>
        <v>10</v>
      </c>
      <c r="F77" s="21">
        <f>C7</f>
        <v>14</v>
      </c>
      <c r="G77" s="21">
        <f>SUM(H77:J77)</f>
        <v>13</v>
      </c>
      <c r="H77" s="21">
        <f>C8</f>
        <v>0</v>
      </c>
      <c r="I77" s="21">
        <f>C9</f>
        <v>13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3.7142857142857144</v>
      </c>
      <c r="D78" s="22">
        <f t="shared" si="15"/>
        <v>3.4166666666666665</v>
      </c>
      <c r="E78" s="22">
        <f t="shared" si="15"/>
        <v>5</v>
      </c>
      <c r="F78" s="22">
        <f t="shared" si="15"/>
        <v>3.5</v>
      </c>
      <c r="G78" s="22">
        <f t="shared" si="15"/>
        <v>4.333333333333333</v>
      </c>
      <c r="H78" s="22" t="e">
        <f t="shared" si="15"/>
        <v>#DIV/0!</v>
      </c>
      <c r="I78" s="22">
        <f t="shared" si="15"/>
        <v>4.333333333333333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4095</v>
      </c>
      <c r="D81" s="21">
        <f>D16</f>
        <v>2428</v>
      </c>
      <c r="E81" s="21">
        <f>D17</f>
        <v>1089</v>
      </c>
      <c r="F81" s="21">
        <f>D18</f>
        <v>206</v>
      </c>
      <c r="G81" s="21">
        <f>SUM(H81:J81)</f>
        <v>372</v>
      </c>
      <c r="H81" s="21">
        <f>D19</f>
        <v>312</v>
      </c>
      <c r="I81" s="21">
        <f>D20</f>
        <v>51</v>
      </c>
      <c r="J81" s="21">
        <f>D21</f>
        <v>9</v>
      </c>
      <c r="K81" s="21"/>
    </row>
    <row r="82" spans="1:11" ht="12.75">
      <c r="A82" t="s">
        <v>21</v>
      </c>
      <c r="C82" s="21">
        <f>D12</f>
        <v>4164</v>
      </c>
      <c r="D82" s="21">
        <f>D5</f>
        <v>2467</v>
      </c>
      <c r="E82" s="21">
        <f>D6</f>
        <v>1105</v>
      </c>
      <c r="F82" s="21">
        <f>D7</f>
        <v>208</v>
      </c>
      <c r="G82" s="21">
        <f>SUM(H82:J82)</f>
        <v>384</v>
      </c>
      <c r="H82" s="21">
        <f>D8</f>
        <v>322</v>
      </c>
      <c r="I82" s="21">
        <f>D9</f>
        <v>53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1.0168498168498168</v>
      </c>
      <c r="D83" s="22">
        <f t="shared" si="16"/>
        <v>1.0160626029654036</v>
      </c>
      <c r="E83" s="22">
        <f t="shared" si="16"/>
        <v>1.014692378328742</v>
      </c>
      <c r="F83" s="22">
        <f t="shared" si="16"/>
        <v>1.0097087378640777</v>
      </c>
      <c r="G83" s="22">
        <f t="shared" si="16"/>
        <v>1.032258064516129</v>
      </c>
      <c r="H83" s="22">
        <f t="shared" si="16"/>
        <v>1.0320512820512822</v>
      </c>
      <c r="I83" s="22">
        <f t="shared" si="16"/>
        <v>1.0392156862745099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40742609</v>
      </c>
      <c r="D94" s="21"/>
      <c r="E94" s="21">
        <f>SUM(E95:E96)</f>
        <v>89281</v>
      </c>
      <c r="F94" s="22">
        <f>C94/E94</f>
        <v>456.3413156214648</v>
      </c>
      <c r="G94" s="21">
        <f>SUM(G95:G96)</f>
        <v>177301</v>
      </c>
      <c r="H94" s="22">
        <f>C94/G94</f>
        <v>229.79345294160777</v>
      </c>
    </row>
    <row r="95" spans="1:8" ht="12.75">
      <c r="A95" t="s">
        <v>23</v>
      </c>
      <c r="C95" s="21">
        <f>G34</f>
        <v>33069016</v>
      </c>
      <c r="D95" s="21"/>
      <c r="E95" s="21">
        <f>G23</f>
        <v>67085</v>
      </c>
      <c r="F95" s="22">
        <f>C95/E95</f>
        <v>492.94202876947156</v>
      </c>
      <c r="G95" s="21">
        <f>G12</f>
        <v>145470</v>
      </c>
      <c r="H95" s="22">
        <f>C95/G95</f>
        <v>227.32533168350864</v>
      </c>
    </row>
    <row r="96" spans="1:8" ht="12.75">
      <c r="A96" t="s">
        <v>34</v>
      </c>
      <c r="C96" s="21">
        <f>SUM(B34:F34)</f>
        <v>7673593</v>
      </c>
      <c r="D96" s="21"/>
      <c r="E96" s="21">
        <f>SUM(B23:F23)</f>
        <v>22196</v>
      </c>
      <c r="F96" s="22">
        <f>C96/E96</f>
        <v>345.71963416831863</v>
      </c>
      <c r="G96" s="21">
        <f>SUM(B12:F12)</f>
        <v>31831</v>
      </c>
      <c r="H96" s="22">
        <f>C96/G96</f>
        <v>241.07294775533285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22949285</v>
      </c>
      <c r="D98" s="21"/>
      <c r="E98" s="21">
        <f>SUM(E99:E100)</f>
        <v>49914</v>
      </c>
      <c r="F98" s="22">
        <f>C98/E98</f>
        <v>459.77651560684376</v>
      </c>
      <c r="G98" s="21">
        <f>SUM(G99:G100)</f>
        <v>101066</v>
      </c>
      <c r="H98" s="22">
        <f>C98/G98</f>
        <v>227.07225971147568</v>
      </c>
      <c r="N98" s="19"/>
    </row>
    <row r="99" spans="1:16" ht="12.75">
      <c r="A99" t="s">
        <v>23</v>
      </c>
      <c r="C99" s="21">
        <f>G27</f>
        <v>18305360</v>
      </c>
      <c r="D99" s="21"/>
      <c r="E99" s="21">
        <f>G16</f>
        <v>36188</v>
      </c>
      <c r="F99" s="22">
        <f>C99/E99</f>
        <v>505.84061014701007</v>
      </c>
      <c r="G99" s="21">
        <f>G5</f>
        <v>81823</v>
      </c>
      <c r="H99" s="22">
        <f>C99/G99</f>
        <v>223.71900321425517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4643925</v>
      </c>
      <c r="D100" s="21"/>
      <c r="E100" s="21">
        <f>SUM(B16:F16)</f>
        <v>13726</v>
      </c>
      <c r="F100" s="22">
        <f>C100/E100</f>
        <v>338.3305405799213</v>
      </c>
      <c r="G100" s="21">
        <f>SUM(B5:F5)</f>
        <v>19243</v>
      </c>
      <c r="H100" s="22">
        <f>C100/G100</f>
        <v>241.33061372966793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10632311</v>
      </c>
      <c r="D102" s="21"/>
      <c r="E102" s="21">
        <f>SUM(E103:E104)</f>
        <v>23513</v>
      </c>
      <c r="F102" s="22">
        <f>C102/E102</f>
        <v>452.1886190617956</v>
      </c>
      <c r="G102" s="21">
        <f>SUM(G103:G104)</f>
        <v>44964</v>
      </c>
      <c r="H102" s="22">
        <f>C102/G102</f>
        <v>236.4627479761587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8646390</v>
      </c>
      <c r="D103" s="21"/>
      <c r="E103" s="21">
        <f>G17</f>
        <v>17965</v>
      </c>
      <c r="F103" s="22">
        <f>C103/E103</f>
        <v>481.29084330642917</v>
      </c>
      <c r="G103" s="21">
        <f>G6</f>
        <v>36644</v>
      </c>
      <c r="H103" s="22">
        <f>C103/G103</f>
        <v>235.95650038205437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1985921</v>
      </c>
      <c r="D104" s="21"/>
      <c r="E104" s="21">
        <f>SUM(B17:F17)</f>
        <v>5548</v>
      </c>
      <c r="F104" s="22">
        <f>C104/E104</f>
        <v>357.9525955299207</v>
      </c>
      <c r="G104" s="21">
        <f>SUM(B6:F6)</f>
        <v>8320</v>
      </c>
      <c r="H104" s="22">
        <f>C104/G104</f>
        <v>238.6924278846154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2273773</v>
      </c>
      <c r="D106" s="21"/>
      <c r="E106" s="21">
        <f>SUM(E107:E108)</f>
        <v>5068</v>
      </c>
      <c r="F106" s="22">
        <f>C106/E106</f>
        <v>448.65292028413575</v>
      </c>
      <c r="G106" s="21">
        <f>SUM(G107:G108)</f>
        <v>10082</v>
      </c>
      <c r="H106" s="22">
        <f>C106/G106</f>
        <v>225.52797064074588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1955050</v>
      </c>
      <c r="D107" s="21"/>
      <c r="E107" s="21">
        <f>G18</f>
        <v>4122</v>
      </c>
      <c r="F107" s="22">
        <f>C107/E107</f>
        <v>474.2964580300825</v>
      </c>
      <c r="G107" s="21">
        <f>G7</f>
        <v>8775</v>
      </c>
      <c r="H107" s="22">
        <f>C107/G107</f>
        <v>222.79772079772079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318723</v>
      </c>
      <c r="D108" s="21"/>
      <c r="E108" s="21">
        <f>SUM(B18:F18)</f>
        <v>946</v>
      </c>
      <c r="F108" s="22">
        <f>C108/E108</f>
        <v>336.91649048625794</v>
      </c>
      <c r="G108" s="21">
        <f>SUM(B7:F7)</f>
        <v>1307</v>
      </c>
      <c r="H108" s="22">
        <f>C108/G108</f>
        <v>243.858454475899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4887240</v>
      </c>
      <c r="D110" s="21"/>
      <c r="E110" s="21">
        <f>SUM(E111:E112)</f>
        <v>10786</v>
      </c>
      <c r="F110" s="22">
        <f>C110/E110</f>
        <v>453.10958650101986</v>
      </c>
      <c r="G110" s="21">
        <f>SUM(G111:G112)</f>
        <v>21189</v>
      </c>
      <c r="H110" s="22">
        <f>C110/G110</f>
        <v>230.64986549624805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4162216</v>
      </c>
      <c r="D111" s="21"/>
      <c r="E111" s="21">
        <f>G22</f>
        <v>8810</v>
      </c>
      <c r="F111" s="22">
        <f>C111/E111</f>
        <v>472.4422247446084</v>
      </c>
      <c r="G111" s="21">
        <f>G11</f>
        <v>18228</v>
      </c>
      <c r="H111" s="22">
        <f>C111/G111</f>
        <v>228.34189159534782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725024</v>
      </c>
      <c r="D112" s="21"/>
      <c r="E112" s="21">
        <f>SUM(B22:F22)</f>
        <v>1976</v>
      </c>
      <c r="F112" s="22">
        <f>C112/E112</f>
        <v>366.914979757085</v>
      </c>
      <c r="G112" s="21">
        <f>SUM(B11:F11)</f>
        <v>2961</v>
      </c>
      <c r="H112" s="22">
        <f>C112/G112</f>
        <v>244.85781830462682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4196090</v>
      </c>
      <c r="D114" s="21"/>
      <c r="E114" s="21">
        <f>SUM(E115:E116)</f>
        <v>9420</v>
      </c>
      <c r="F114" s="22">
        <f>C114/E114</f>
        <v>445.4447983014862</v>
      </c>
      <c r="G114" s="21">
        <f>SUM(G115:G116)</f>
        <v>18184</v>
      </c>
      <c r="H114" s="22">
        <f>C114/G114</f>
        <v>230.75725912890454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3609298</v>
      </c>
      <c r="D115" s="21"/>
      <c r="E115" s="21">
        <f>G19</f>
        <v>7741</v>
      </c>
      <c r="F115" s="22">
        <f>C115/E115</f>
        <v>466.2573310941739</v>
      </c>
      <c r="G115" s="21">
        <f>G8</f>
        <v>15790</v>
      </c>
      <c r="H115" s="22">
        <f>C115/G115</f>
        <v>228.5812539582014</v>
      </c>
    </row>
    <row r="116" spans="1:8" ht="12.75">
      <c r="A116" t="s">
        <v>34</v>
      </c>
      <c r="C116" s="21">
        <f>SUM(B30:F30)</f>
        <v>586792</v>
      </c>
      <c r="D116" s="21"/>
      <c r="E116" s="21">
        <f>SUM(B19:F19)</f>
        <v>1679</v>
      </c>
      <c r="F116" s="22">
        <f>C116/E116</f>
        <v>349.48898153662896</v>
      </c>
      <c r="G116" s="21">
        <f>SUM(B8:F8)</f>
        <v>2394</v>
      </c>
      <c r="H116" s="22">
        <f>C116/G116</f>
        <v>245.109440267335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607577</v>
      </c>
      <c r="D118" s="21"/>
      <c r="E118" s="21">
        <f>SUM(E119:E120)</f>
        <v>1191</v>
      </c>
      <c r="F118" s="22">
        <f>C118/E118</f>
        <v>510.14021830394626</v>
      </c>
      <c r="G118" s="21">
        <f>SUM(G119:G120)</f>
        <v>2614</v>
      </c>
      <c r="H118" s="22">
        <f>C118/G118</f>
        <v>232.4319051262433</v>
      </c>
    </row>
    <row r="119" spans="1:8" ht="12.75">
      <c r="A119" t="s">
        <v>23</v>
      </c>
      <c r="C119" s="21">
        <f>G31</f>
        <v>485410</v>
      </c>
      <c r="D119" s="21"/>
      <c r="E119" s="21">
        <f>G20</f>
        <v>934</v>
      </c>
      <c r="F119" s="22">
        <f>C119/E119</f>
        <v>519.7109207708779</v>
      </c>
      <c r="G119" s="21">
        <f>G9</f>
        <v>2111</v>
      </c>
      <c r="H119" s="22">
        <f>C119/G119</f>
        <v>229.94315490288963</v>
      </c>
    </row>
    <row r="120" spans="1:8" ht="12.75">
      <c r="A120" t="s">
        <v>34</v>
      </c>
      <c r="C120" s="21">
        <f>SUM(B31:F31)</f>
        <v>122167</v>
      </c>
      <c r="D120" s="21"/>
      <c r="E120" s="21">
        <f>SUM(B20:F20)</f>
        <v>257</v>
      </c>
      <c r="F120" s="22">
        <f>C120/E120</f>
        <v>475.3579766536965</v>
      </c>
      <c r="G120" s="21">
        <f>SUM(B9:F9)</f>
        <v>503</v>
      </c>
      <c r="H120" s="22">
        <f>C120/G120</f>
        <v>242.87673956262427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83573</v>
      </c>
      <c r="D122" s="21"/>
      <c r="E122" s="21">
        <f>SUM(E123:E124)</f>
        <v>175</v>
      </c>
      <c r="F122" s="22">
        <f>C122/E122</f>
        <v>477.56</v>
      </c>
      <c r="G122" s="21">
        <f>SUM(G123:G124)</f>
        <v>391</v>
      </c>
      <c r="H122" s="22">
        <f>C122/G122</f>
        <v>213.74168797953965</v>
      </c>
    </row>
    <row r="123" spans="1:8" ht="12.75">
      <c r="A123" t="s">
        <v>23</v>
      </c>
      <c r="C123" s="21">
        <f>G32</f>
        <v>67508</v>
      </c>
      <c r="D123" s="21"/>
      <c r="E123" s="21">
        <f>G21</f>
        <v>135</v>
      </c>
      <c r="F123" s="22">
        <f>C123/E123</f>
        <v>500.05925925925925</v>
      </c>
      <c r="G123" s="21">
        <f>G10</f>
        <v>327</v>
      </c>
      <c r="H123" s="22">
        <f>C123/G123</f>
        <v>206.44648318042815</v>
      </c>
    </row>
    <row r="124" spans="1:8" ht="12.75">
      <c r="A124" t="s">
        <v>34</v>
      </c>
      <c r="C124" s="21">
        <f>SUM(B32:F32)</f>
        <v>16065</v>
      </c>
      <c r="D124" s="21"/>
      <c r="E124" s="21">
        <f>SUM(B21:F21)</f>
        <v>40</v>
      </c>
      <c r="F124" s="22">
        <f>C124/E124</f>
        <v>401.625</v>
      </c>
      <c r="G124" s="21">
        <f>SUM(B10:F10)</f>
        <v>64</v>
      </c>
      <c r="H124" s="22">
        <f>C124/G124</f>
        <v>251.015625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8260385</v>
      </c>
      <c r="D130" s="21"/>
      <c r="E130" s="21">
        <f aca="true" t="shared" si="17" ref="E130:K130">SUM(E131:E134)</f>
        <v>4643925</v>
      </c>
      <c r="F130" s="21">
        <f t="shared" si="17"/>
        <v>1985921</v>
      </c>
      <c r="G130" s="21">
        <f t="shared" si="17"/>
        <v>318723</v>
      </c>
      <c r="H130" s="21">
        <f t="shared" si="17"/>
        <v>725024</v>
      </c>
      <c r="I130" s="21">
        <f t="shared" si="17"/>
        <v>586792</v>
      </c>
      <c r="J130" s="21">
        <f t="shared" si="17"/>
        <v>122167</v>
      </c>
      <c r="K130" s="21">
        <f t="shared" si="17"/>
        <v>16065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3637896</v>
      </c>
      <c r="D131" s="21"/>
      <c r="E131" s="21">
        <f>SUM(E27:F27)</f>
        <v>2234379</v>
      </c>
      <c r="F131" s="21">
        <f>SUM(E28:F28)</f>
        <v>743221</v>
      </c>
      <c r="G131" s="21">
        <f>SUM(E29:F29)</f>
        <v>130147</v>
      </c>
      <c r="H131" s="21">
        <f>SUM(I131:K131)</f>
        <v>280308</v>
      </c>
      <c r="I131" s="21">
        <f>SUM(E30:F30)</f>
        <v>249841</v>
      </c>
      <c r="J131" s="21">
        <f>SUM(E31:F31)</f>
        <v>25592</v>
      </c>
      <c r="K131" s="21">
        <f>SUM(E32:F32)</f>
        <v>4875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3202470</v>
      </c>
      <c r="D132" s="21"/>
      <c r="E132" s="21">
        <f>B27</f>
        <v>1626168</v>
      </c>
      <c r="F132" s="21">
        <f>B28</f>
        <v>894516</v>
      </c>
      <c r="G132" s="21">
        <f>B29</f>
        <v>120695</v>
      </c>
      <c r="H132" s="21">
        <f>SUM(I132:K132)</f>
        <v>323346</v>
      </c>
      <c r="I132" s="21">
        <f>B30</f>
        <v>237745</v>
      </c>
      <c r="J132" s="21">
        <f>B31</f>
        <v>77303</v>
      </c>
      <c r="K132" s="21">
        <f>B32</f>
        <v>8298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20406</v>
      </c>
      <c r="D133" s="21"/>
      <c r="E133" s="21">
        <f>C27</f>
        <v>11632</v>
      </c>
      <c r="F133" s="21">
        <f>C28</f>
        <v>2072</v>
      </c>
      <c r="G133" s="21">
        <f>C29</f>
        <v>3449</v>
      </c>
      <c r="H133" s="21">
        <f>SUM(I133:K133)</f>
        <v>3253</v>
      </c>
      <c r="I133" s="21">
        <f>C30</f>
        <v>0</v>
      </c>
      <c r="J133" s="21">
        <f>C31</f>
        <v>3253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1399613</v>
      </c>
      <c r="D134" s="21"/>
      <c r="E134" s="21">
        <f>D27</f>
        <v>771746</v>
      </c>
      <c r="F134" s="21">
        <f>D28</f>
        <v>346112</v>
      </c>
      <c r="G134" s="21">
        <f>D29</f>
        <v>64432</v>
      </c>
      <c r="H134" s="21">
        <f>SUM(I134:K134)</f>
        <v>118117</v>
      </c>
      <c r="I134" s="21">
        <f>D30</f>
        <v>99206</v>
      </c>
      <c r="J134" s="21">
        <f>D31</f>
        <v>16019</v>
      </c>
      <c r="K134" s="21">
        <f>D32</f>
        <v>2892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3637896</v>
      </c>
      <c r="E140" s="22">
        <f>B140/C66</f>
        <v>256.6416931216931</v>
      </c>
      <c r="G140" s="22">
        <f>B140/C67</f>
        <v>240.8086317601112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3202470</v>
      </c>
      <c r="E141" s="22">
        <f>B141/C71</f>
        <v>820.0947503201024</v>
      </c>
      <c r="G141" s="22">
        <f>B141/C72</f>
        <v>256.5670565614485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20406</v>
      </c>
      <c r="E142" s="22">
        <f>B142/C76</f>
        <v>971.7142857142857</v>
      </c>
      <c r="G142" s="22">
        <f>B142/C77</f>
        <v>261.61538461538464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1399613</v>
      </c>
      <c r="E143" s="22">
        <f>B143/C81</f>
        <v>341.7858363858364</v>
      </c>
      <c r="G143" s="22">
        <f>B143/C82</f>
        <v>336.12223823246876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Akamine</dc:creator>
  <cp:keywords/>
  <dc:description/>
  <cp:lastModifiedBy>MaryAngel Kanae-Turalde</cp:lastModifiedBy>
  <cp:lastPrinted>2014-02-13T19:53:57Z</cp:lastPrinted>
  <dcterms:created xsi:type="dcterms:W3CDTF">1999-06-11T01:48:12Z</dcterms:created>
  <dcterms:modified xsi:type="dcterms:W3CDTF">2016-07-15T22:47:35Z</dcterms:modified>
  <cp:category/>
  <cp:version/>
  <cp:contentType/>
  <cp:contentStatus/>
</cp:coreProperties>
</file>